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665" windowHeight="11580" activeTab="0"/>
  </bookViews>
  <sheets>
    <sheet name="Лист 1 (3)" sheetId="1" r:id="rId1"/>
  </sheets>
  <definedNames>
    <definedName name="_xlnm.Print_Titles" localSheetId="0">'Лист 1 (3)'!$5:$5</definedName>
  </definedNames>
  <calcPr fullCalcOnLoad="1"/>
</workbook>
</file>

<file path=xl/sharedStrings.xml><?xml version="1.0" encoding="utf-8"?>
<sst xmlns="http://schemas.openxmlformats.org/spreadsheetml/2006/main" count="902" uniqueCount="464">
  <si>
    <t>Группа №1</t>
  </si>
  <si>
    <t>Наименование организации /ФАП</t>
  </si>
  <si>
    <t xml:space="preserve">ГБУЗ "Дедовичская районная больница" </t>
  </si>
  <si>
    <t>ГБУЗ "Бежаницкая межрайонная больница"</t>
  </si>
  <si>
    <t xml:space="preserve">ГБУЗ "Гдовская районная больница" </t>
  </si>
  <si>
    <t xml:space="preserve">ГБУЗ"Невельская межрайонная больница" </t>
  </si>
  <si>
    <t xml:space="preserve">ГБУЗ "Новосокольническая межрайонная больница" </t>
  </si>
  <si>
    <t xml:space="preserve">ГБУЗ "Опочецкая межрайонная больница" </t>
  </si>
  <si>
    <t>ГБУЗ "Островская межрайонная больница"</t>
  </si>
  <si>
    <t>ГБУЗ "Печорская районная больница"</t>
  </si>
  <si>
    <t>Группа №2</t>
  </si>
  <si>
    <t>ГБУЗ "Порховская межрайонная больница"</t>
  </si>
  <si>
    <t>ГБУЗ "Псковская межрайонная больница"</t>
  </si>
  <si>
    <t>Группа №3</t>
  </si>
  <si>
    <t xml:space="preserve">ГБУЗ "Струго-Красненская межрайонная больница" </t>
  </si>
  <si>
    <t xml:space="preserve"> ГБУЗ "Себежская  районная больница" </t>
  </si>
  <si>
    <t xml:space="preserve">ГБУЗ "Великолукская межрайонная больница" </t>
  </si>
  <si>
    <t xml:space="preserve">ГБУЗ "Пушкиногорская межрайонная больница" </t>
  </si>
  <si>
    <t>№ п/п</t>
  </si>
  <si>
    <t>да</t>
  </si>
  <si>
    <t>нет</t>
  </si>
  <si>
    <t>Приложение 2.2</t>
  </si>
  <si>
    <t xml:space="preserve">                                                       к Тарифному соглашению по ОМС граждан Псковской области </t>
  </si>
  <si>
    <t xml:space="preserve">Численность населения, обслуживаемого в населенных пунктах, закрепленных за ФАПом </t>
  </si>
  <si>
    <t>Соответствие требованиям, установленным положением об организации оказания первичной медико-санитарной помощи 
(да/нет)</t>
  </si>
  <si>
    <t>Размер финансового обеспечения на год, руб.</t>
  </si>
  <si>
    <t>ФАП д. Шилово</t>
  </si>
  <si>
    <t>ФАП д. Городовик</t>
  </si>
  <si>
    <t>600034</t>
  </si>
  <si>
    <t>ФАП д. Крутец</t>
  </si>
  <si>
    <t>ФАП д. Дубровка</t>
  </si>
  <si>
    <t>ФАП д. Дубишно</t>
  </si>
  <si>
    <t>ФАП д. Никольское</t>
  </si>
  <si>
    <t>ФАП д. Плессы</t>
  </si>
  <si>
    <t>ФАП д. Ублиска</t>
  </si>
  <si>
    <t>600031</t>
  </si>
  <si>
    <t>ФАП д. Лющик</t>
  </si>
  <si>
    <t>ФАП д. Ашево</t>
  </si>
  <si>
    <t>11017022</t>
  </si>
  <si>
    <t>ФАП д. Гоголево</t>
  </si>
  <si>
    <t>11017023</t>
  </si>
  <si>
    <t>ФАП д. Юхово</t>
  </si>
  <si>
    <t>11017024</t>
  </si>
  <si>
    <t>ФАП д. Рыкайлово</t>
  </si>
  <si>
    <t>11017026</t>
  </si>
  <si>
    <t>ФАП д. Крестилово</t>
  </si>
  <si>
    <t>11017027</t>
  </si>
  <si>
    <t>ФАП с. Подберезье</t>
  </si>
  <si>
    <t>11017028</t>
  </si>
  <si>
    <t>ФАП д. Прискуха</t>
  </si>
  <si>
    <t>600033</t>
  </si>
  <si>
    <t>ФАП д. Тупицино,</t>
  </si>
  <si>
    <t>ФАП д. Трутнево</t>
  </si>
  <si>
    <t>ФАП д. Первомайская</t>
  </si>
  <si>
    <t>ФАП д. Партизанская</t>
  </si>
  <si>
    <t>ФАП д. Чернево</t>
  </si>
  <si>
    <t>600039</t>
  </si>
  <si>
    <t>ФАП д. Нощино</t>
  </si>
  <si>
    <t>ФАП д. Морозово</t>
  </si>
  <si>
    <t>ФАП д. Пономарево</t>
  </si>
  <si>
    <t>ФАП д. Ушаково</t>
  </si>
  <si>
    <t>ФАП д. Ловец</t>
  </si>
  <si>
    <t>ФАП д. Кошелево</t>
  </si>
  <si>
    <t>ФАП д. Щербино</t>
  </si>
  <si>
    <t>ФАП д. Усово</t>
  </si>
  <si>
    <t>ФАП д. Перебоево</t>
  </si>
  <si>
    <t>ФАП д. Чернуха</t>
  </si>
  <si>
    <t>ФАП д. Лобок</t>
  </si>
  <si>
    <t>ФАП д. Иваново</t>
  </si>
  <si>
    <t>ФАП д. Лехово</t>
  </si>
  <si>
    <t>ФАП д. Артемово</t>
  </si>
  <si>
    <t>ФАП д. Сыроквашино</t>
  </si>
  <si>
    <t>ФАП д. Новохованск</t>
  </si>
  <si>
    <t>ФАП д. Урочище-Дубровка,</t>
  </si>
  <si>
    <t>11017055</t>
  </si>
  <si>
    <t>ФАП д. Северики</t>
  </si>
  <si>
    <t>11017056</t>
  </si>
  <si>
    <t>ФАП д. Чурилово</t>
  </si>
  <si>
    <t>11017057</t>
  </si>
  <si>
    <t>ФАП д. Стеревнево</t>
  </si>
  <si>
    <t>11017059</t>
  </si>
  <si>
    <t>ФАП д. Шершни</t>
  </si>
  <si>
    <t>11017060</t>
  </si>
  <si>
    <t>ФАП д. Церковище</t>
  </si>
  <si>
    <t>600041</t>
  </si>
  <si>
    <t>ФАП д. Станьково</t>
  </si>
  <si>
    <t>ФАП д. Коростели</t>
  </si>
  <si>
    <t>ФАП д. Базлово</t>
  </si>
  <si>
    <t>ФАП д. Раменье</t>
  </si>
  <si>
    <t>ФАП д. Отрадное</t>
  </si>
  <si>
    <t>ФАП д. Горожане</t>
  </si>
  <si>
    <t>ФАП д. Демя</t>
  </si>
  <si>
    <t>ФАП д. Руново</t>
  </si>
  <si>
    <t>ФАП, д. Островки</t>
  </si>
  <si>
    <t>ФАП д. Захарино</t>
  </si>
  <si>
    <t>ФАП д. Маево</t>
  </si>
  <si>
    <t>11017077</t>
  </si>
  <si>
    <t>ФАП д. Шалахово</t>
  </si>
  <si>
    <t>11017078</t>
  </si>
  <si>
    <t>11017079</t>
  </si>
  <si>
    <t>ФАП д. Щукино</t>
  </si>
  <si>
    <t>11017080</t>
  </si>
  <si>
    <t>ФАП д. Криуха</t>
  </si>
  <si>
    <t>11017082</t>
  </si>
  <si>
    <t>ФАП д. Копылок</t>
  </si>
  <si>
    <t>11017083</t>
  </si>
  <si>
    <t>ФАП д. Яссы</t>
  </si>
  <si>
    <t>11017085</t>
  </si>
  <si>
    <t>ФАП д. Вербилово</t>
  </si>
  <si>
    <t>11017087</t>
  </si>
  <si>
    <t>ФАП д. Забелье</t>
  </si>
  <si>
    <t>600042</t>
  </si>
  <si>
    <t>ФАП д. Лаптево</t>
  </si>
  <si>
    <t xml:space="preserve">ФАП д. Макушино </t>
  </si>
  <si>
    <t>ФАП д. Глубокое</t>
  </si>
  <si>
    <t>ФАП д. Норкино</t>
  </si>
  <si>
    <t>ФАП д. Духново</t>
  </si>
  <si>
    <t>ФАП д. Петровское</t>
  </si>
  <si>
    <t>ФАП д. Лобово</t>
  </si>
  <si>
    <t>600043</t>
  </si>
  <si>
    <t>ФАП д. Черепягино</t>
  </si>
  <si>
    <t>ФАП д. Дарьино</t>
  </si>
  <si>
    <t>ФАП д. Подмогилье</t>
  </si>
  <si>
    <t>ФАП д. Большое Грызавино</t>
  </si>
  <si>
    <t>ФАП д. Заборовье</t>
  </si>
  <si>
    <t>ФАП д. Спиры</t>
  </si>
  <si>
    <t>ФАП д. Большое Приезжево</t>
  </si>
  <si>
    <t>ФАП д. Шики</t>
  </si>
  <si>
    <t>ФАП д. Покаты</t>
  </si>
  <si>
    <t>ФАП д. Дуловка</t>
  </si>
  <si>
    <t>ФАП д. Влазово</t>
  </si>
  <si>
    <t>ФАП д. Городище</t>
  </si>
  <si>
    <t>ФАП д. Карпово</t>
  </si>
  <si>
    <t>11017124</t>
  </si>
  <si>
    <t>ФАП д. Бороусы</t>
  </si>
  <si>
    <t>11017125</t>
  </si>
  <si>
    <t>ФАП д. Свиново</t>
  </si>
  <si>
    <t>11017126</t>
  </si>
  <si>
    <t>ФАП д. Вышгородок</t>
  </si>
  <si>
    <t>600045</t>
  </si>
  <si>
    <t>ФАП д. Печки</t>
  </si>
  <si>
    <t>ФАП д. Лазарево</t>
  </si>
  <si>
    <t>ФАП д. Паниковичи</t>
  </si>
  <si>
    <t>ФАП д. Старый Изборск</t>
  </si>
  <si>
    <t>ФАП д. Крупп</t>
  </si>
  <si>
    <t>600047</t>
  </si>
  <si>
    <t>ФАП д. Полоное</t>
  </si>
  <si>
    <t>11017147</t>
  </si>
  <si>
    <t>11017148</t>
  </si>
  <si>
    <t>11017149</t>
  </si>
  <si>
    <t>ФАП д. Гора</t>
  </si>
  <si>
    <t>ФАП д. Подоклинье</t>
  </si>
  <si>
    <t>ФАП д. Большое Нинково</t>
  </si>
  <si>
    <t>ФАП д. Терептино</t>
  </si>
  <si>
    <t>ФАП д. Боровичи</t>
  </si>
  <si>
    <t>ФАП д. Турово</t>
  </si>
  <si>
    <t>ФАП д. Дубровно</t>
  </si>
  <si>
    <t>ФАП д. Щилинка</t>
  </si>
  <si>
    <t>ФАП д. Морино</t>
  </si>
  <si>
    <t>ФАП д. Искра</t>
  </si>
  <si>
    <t>ФАП д. Волышово</t>
  </si>
  <si>
    <t>600048</t>
  </si>
  <si>
    <t>ФАП д. Липеты</t>
  </si>
  <si>
    <t>ФАП о. им. Залита</t>
  </si>
  <si>
    <t>ФАП д. Теребище</t>
  </si>
  <si>
    <t>ФАП д. Кирово</t>
  </si>
  <si>
    <t>ФАП д. Быстрецово</t>
  </si>
  <si>
    <t>ФАП д. Адворицы</t>
  </si>
  <si>
    <t>ФАП д. Крипецкое-1</t>
  </si>
  <si>
    <t>ФАП д. Верхолино</t>
  </si>
  <si>
    <t>ФАП д. Подборовье-3</t>
  </si>
  <si>
    <t>ФАП д. Похвальщина</t>
  </si>
  <si>
    <t>ФАП д. Дуброво</t>
  </si>
  <si>
    <t>11017176</t>
  </si>
  <si>
    <t>ФАП д. Шабаны</t>
  </si>
  <si>
    <t>ФАП д. Красино</t>
  </si>
  <si>
    <t>ФАП д. Ершово</t>
  </si>
  <si>
    <t>ФАП д. Тямша</t>
  </si>
  <si>
    <t>ФАП д. Писковичи</t>
  </si>
  <si>
    <t>600053</t>
  </si>
  <si>
    <t>ФАП д. Ждани</t>
  </si>
  <si>
    <t>ФАП д. Сиковицы</t>
  </si>
  <si>
    <t xml:space="preserve">ФАП д. Заполье </t>
  </si>
  <si>
    <t>ФАП д. Цапелька</t>
  </si>
  <si>
    <t>11017197</t>
  </si>
  <si>
    <t>11017198</t>
  </si>
  <si>
    <t>11017201</t>
  </si>
  <si>
    <t>ФАП д. Новоселье</t>
  </si>
  <si>
    <t>ФАП д. Нежадово</t>
  </si>
  <si>
    <t>ФАП д. Андромер</t>
  </si>
  <si>
    <t>600052</t>
  </si>
  <si>
    <t>ФАП д. Галузино</t>
  </si>
  <si>
    <t>ФАП д. Коротеньки</t>
  </si>
  <si>
    <t>ФАП д. Глембочино</t>
  </si>
  <si>
    <t>ФАП д. Александрово</t>
  </si>
  <si>
    <t>ФАП д. Мостище</t>
  </si>
  <si>
    <t>ФАП д. Сутоки</t>
  </si>
  <si>
    <t>ФАП д. Долосцы</t>
  </si>
  <si>
    <t>ФАП д. Чернея</t>
  </si>
  <si>
    <t>ФАП д. Бояриново</t>
  </si>
  <si>
    <t>ФАП д. Исаково</t>
  </si>
  <si>
    <t>ФАП д. Осыно</t>
  </si>
  <si>
    <t>ФАП д. Дедино</t>
  </si>
  <si>
    <t>ФАП д. Кицково</t>
  </si>
  <si>
    <t>ФАП д. Кузнецовка</t>
  </si>
  <si>
    <t>ФАП д. Томсино</t>
  </si>
  <si>
    <t>600021</t>
  </si>
  <si>
    <t>ФАП д. Урицкое</t>
  </si>
  <si>
    <t>ФАП д. Черпесса</t>
  </si>
  <si>
    <t>11017246</t>
  </si>
  <si>
    <t>11017247</t>
  </si>
  <si>
    <t>11017248</t>
  </si>
  <si>
    <t>11017250</t>
  </si>
  <si>
    <t>11017251</t>
  </si>
  <si>
    <t>11017252</t>
  </si>
  <si>
    <t>11017253</t>
  </si>
  <si>
    <t>11017254</t>
  </si>
  <si>
    <t>ФАП д. Ямище</t>
  </si>
  <si>
    <t>ФАП д. Прихабы</t>
  </si>
  <si>
    <t>ФАП д. Долговицы</t>
  </si>
  <si>
    <t>ФАП с. Кресты</t>
  </si>
  <si>
    <t>ФАП д. Каськово</t>
  </si>
  <si>
    <t>ФАП д. Встеселово</t>
  </si>
  <si>
    <t>ФАП д. Потеплено</t>
  </si>
  <si>
    <t>ФАП д. Пухново</t>
  </si>
  <si>
    <t>ФАП д. Полибино</t>
  </si>
  <si>
    <t>ФАП д. Купуй</t>
  </si>
  <si>
    <t>ФАП д. Плаксино</t>
  </si>
  <si>
    <t>11017256</t>
  </si>
  <si>
    <t>ФАП п. Мелиораторов</t>
  </si>
  <si>
    <t>ФАП д. Борки</t>
  </si>
  <si>
    <t>ФАП д. Ущицы</t>
  </si>
  <si>
    <t>ФАП д. Русаново</t>
  </si>
  <si>
    <t>ФАП д. Лычево</t>
  </si>
  <si>
    <t>ФАП д. Булынино</t>
  </si>
  <si>
    <t>ФАП д. Переслегино</t>
  </si>
  <si>
    <t>600050</t>
  </si>
  <si>
    <t>ФАП д. Васильевское</t>
  </si>
  <si>
    <t>11017277</t>
  </si>
  <si>
    <t>ФАП д. Заречье</t>
  </si>
  <si>
    <t>11017286</t>
  </si>
  <si>
    <t>ФАП д. Стехново</t>
  </si>
  <si>
    <t>ФАП д. Велье</t>
  </si>
  <si>
    <t>ФАП д. Исса</t>
  </si>
  <si>
    <t>ФАП д. Дубровы</t>
  </si>
  <si>
    <t>ФАП д. Веска</t>
  </si>
  <si>
    <t>ФАП д. Барута</t>
  </si>
  <si>
    <t>ФАП д. Макарово</t>
  </si>
  <si>
    <t>ФАП д. Поляне,</t>
  </si>
  <si>
    <t>ФАП д. Выбор</t>
  </si>
  <si>
    <t>Код</t>
  </si>
  <si>
    <t>Размер финансового обеспечения на месяц, руб.</t>
  </si>
  <si>
    <t>ИТОГО по МО</t>
  </si>
  <si>
    <t>100-900</t>
  </si>
  <si>
    <t>901-1500</t>
  </si>
  <si>
    <t>1501-2000</t>
  </si>
  <si>
    <t>менее 100</t>
  </si>
  <si>
    <t>более 2000</t>
  </si>
  <si>
    <t>11017177</t>
  </si>
  <si>
    <t>ФАП о. им. Белова</t>
  </si>
  <si>
    <t>ФАП д.Бор</t>
  </si>
  <si>
    <t>ФАП д.Окни</t>
  </si>
  <si>
    <t>ФАП д.Емилово</t>
  </si>
  <si>
    <t>ФАП д.Крылово</t>
  </si>
  <si>
    <t>ФАП д.Новгородка</t>
  </si>
  <si>
    <t>Понижающие/повышающие коэффициенты от численности обслуживаемого населения</t>
  </si>
  <si>
    <t>Поправочный коэффицент размера финансового обеспечения фельдшерско-акушерских пунктов от числа должностей</t>
  </si>
  <si>
    <t>11017290</t>
  </si>
  <si>
    <t>01007001</t>
  </si>
  <si>
    <t>01007002</t>
  </si>
  <si>
    <t>01007005</t>
  </si>
  <si>
    <t>01007007</t>
  </si>
  <si>
    <t>01007008</t>
  </si>
  <si>
    <t>01007012</t>
  </si>
  <si>
    <t>01007015</t>
  </si>
  <si>
    <t>01007017</t>
  </si>
  <si>
    <t>01007020</t>
  </si>
  <si>
    <t>01007019</t>
  </si>
  <si>
    <t>01007030</t>
  </si>
  <si>
    <t>01007032</t>
  </si>
  <si>
    <t>01007033</t>
  </si>
  <si>
    <t>01007034</t>
  </si>
  <si>
    <t>01007035</t>
  </si>
  <si>
    <t>01007036</t>
  </si>
  <si>
    <t>01007037</t>
  </si>
  <si>
    <t>01007038</t>
  </si>
  <si>
    <t>01007040</t>
  </si>
  <si>
    <t>01007041</t>
  </si>
  <si>
    <t>01007042</t>
  </si>
  <si>
    <t>01007043</t>
  </si>
  <si>
    <t>01007044</t>
  </si>
  <si>
    <t>01007045</t>
  </si>
  <si>
    <t>01007046</t>
  </si>
  <si>
    <t>01007047</t>
  </si>
  <si>
    <t>01007048</t>
  </si>
  <si>
    <t>01007049</t>
  </si>
  <si>
    <t>01007050</t>
  </si>
  <si>
    <t>01007051</t>
  </si>
  <si>
    <t>01007052</t>
  </si>
  <si>
    <t>01007054</t>
  </si>
  <si>
    <t>01007061</t>
  </si>
  <si>
    <t>01007062</t>
  </si>
  <si>
    <t>01007063</t>
  </si>
  <si>
    <t>01007064</t>
  </si>
  <si>
    <t>01007065</t>
  </si>
  <si>
    <t>01007066</t>
  </si>
  <si>
    <t>01007067</t>
  </si>
  <si>
    <t>01007068</t>
  </si>
  <si>
    <t>01007069</t>
  </si>
  <si>
    <t>01007070</t>
  </si>
  <si>
    <t>01007071</t>
  </si>
  <si>
    <t>01007074</t>
  </si>
  <si>
    <t>01007289</t>
  </si>
  <si>
    <t>01007288</t>
  </si>
  <si>
    <t>01007088</t>
  </si>
  <si>
    <t>01007089</t>
  </si>
  <si>
    <t>01007090</t>
  </si>
  <si>
    <t>01007091</t>
  </si>
  <si>
    <t>01007092</t>
  </si>
  <si>
    <t>01007094</t>
  </si>
  <si>
    <t>01007096</t>
  </si>
  <si>
    <t>01007100</t>
  </si>
  <si>
    <t>01007104</t>
  </si>
  <si>
    <t>01007107</t>
  </si>
  <si>
    <t>01007108</t>
  </si>
  <si>
    <t>01007109</t>
  </si>
  <si>
    <t>01007111</t>
  </si>
  <si>
    <t>01007112</t>
  </si>
  <si>
    <t>01007114</t>
  </si>
  <si>
    <t>01007118</t>
  </si>
  <si>
    <t>01007119</t>
  </si>
  <si>
    <t>01007120</t>
  </si>
  <si>
    <t>01007121</t>
  </si>
  <si>
    <t>01007123</t>
  </si>
  <si>
    <t>01007127</t>
  </si>
  <si>
    <t>01007128</t>
  </si>
  <si>
    <t>01007131</t>
  </si>
  <si>
    <t>01007133</t>
  </si>
  <si>
    <t>01007134</t>
  </si>
  <si>
    <t>01007137</t>
  </si>
  <si>
    <t>01007139</t>
  </si>
  <si>
    <t>01007140</t>
  </si>
  <si>
    <t>01007141</t>
  </si>
  <si>
    <t>01007142</t>
  </si>
  <si>
    <t>01007143</t>
  </si>
  <si>
    <t>01007145</t>
  </si>
  <si>
    <t>01007135</t>
  </si>
  <si>
    <t>01007151</t>
  </si>
  <si>
    <t>01007155</t>
  </si>
  <si>
    <t>01007157</t>
  </si>
  <si>
    <t>01007161</t>
  </si>
  <si>
    <t>01007162</t>
  </si>
  <si>
    <t>01007163</t>
  </si>
  <si>
    <t>01007164</t>
  </si>
  <si>
    <t>01007168</t>
  </si>
  <si>
    <t>01007169</t>
  </si>
  <si>
    <t>01007291</t>
  </si>
  <si>
    <t>01007172</t>
  </si>
  <si>
    <t>01007180</t>
  </si>
  <si>
    <t>01007170</t>
  </si>
  <si>
    <t>01007185</t>
  </si>
  <si>
    <t>01007187</t>
  </si>
  <si>
    <t>01007189</t>
  </si>
  <si>
    <t>01007190</t>
  </si>
  <si>
    <t>01007192</t>
  </si>
  <si>
    <t>01007196</t>
  </si>
  <si>
    <t>01007207</t>
  </si>
  <si>
    <t>01007208</t>
  </si>
  <si>
    <t>01007209</t>
  </si>
  <si>
    <t>01007210</t>
  </si>
  <si>
    <t>01007211</t>
  </si>
  <si>
    <t>01007212</t>
  </si>
  <si>
    <t>01007213</t>
  </si>
  <si>
    <t>01007214</t>
  </si>
  <si>
    <t>01007215</t>
  </si>
  <si>
    <t>01007216</t>
  </si>
  <si>
    <t>01007217</t>
  </si>
  <si>
    <t>01007218</t>
  </si>
  <si>
    <t>01007219</t>
  </si>
  <si>
    <t>01007220</t>
  </si>
  <si>
    <t>01007221</t>
  </si>
  <si>
    <t>01007222</t>
  </si>
  <si>
    <t>01007231</t>
  </si>
  <si>
    <t>01007234</t>
  </si>
  <si>
    <t>01007237</t>
  </si>
  <si>
    <t>01007239</t>
  </si>
  <si>
    <t>01007241</t>
  </si>
  <si>
    <t>01007257</t>
  </si>
  <si>
    <t>01007243</t>
  </si>
  <si>
    <t>01007245</t>
  </si>
  <si>
    <t>01007261</t>
  </si>
  <si>
    <t>01007259</t>
  </si>
  <si>
    <t>01007263</t>
  </si>
  <si>
    <t>01007264</t>
  </si>
  <si>
    <t>01007265</t>
  </si>
  <si>
    <t>01007269</t>
  </si>
  <si>
    <t>01007272</t>
  </si>
  <si>
    <t>01007273</t>
  </si>
  <si>
    <t>01007279</t>
  </si>
  <si>
    <t>01007280</t>
  </si>
  <si>
    <t>01007281</t>
  </si>
  <si>
    <t>01007282</t>
  </si>
  <si>
    <t>01007270</t>
  </si>
  <si>
    <t>01007287</t>
  </si>
  <si>
    <t>01007039</t>
  </si>
  <si>
    <t>ФАП д. Рукавец</t>
  </si>
  <si>
    <t>ФАП д. Торошино</t>
  </si>
  <si>
    <t>ФАП д.Череха</t>
  </si>
  <si>
    <t>01007179</t>
  </si>
  <si>
    <t>01007029</t>
  </si>
  <si>
    <t>ФАП д. Полна</t>
  </si>
  <si>
    <t>фельдшер</t>
  </si>
  <si>
    <t>акушерка</t>
  </si>
  <si>
    <t>санитар</t>
  </si>
  <si>
    <t>01007072</t>
  </si>
  <si>
    <t>01007129</t>
  </si>
  <si>
    <t>11017174</t>
  </si>
  <si>
    <t>01007173</t>
  </si>
  <si>
    <t>01007188</t>
  </si>
  <si>
    <t>01007224</t>
  </si>
  <si>
    <t>01007223</t>
  </si>
  <si>
    <t>01007258</t>
  </si>
  <si>
    <t>01007260</t>
  </si>
  <si>
    <t>01007262</t>
  </si>
  <si>
    <t>ФАП д.Шахниха</t>
  </si>
  <si>
    <t>ФАП д.Погорелка</t>
  </si>
  <si>
    <t>01007117</t>
  </si>
  <si>
    <t>ФАП д.Залесье</t>
  </si>
  <si>
    <t>ФАП д. Новая Уситва</t>
  </si>
  <si>
    <t>ФАП д. Слопыгино</t>
  </si>
  <si>
    <t>ФАП д.Большое Загорье</t>
  </si>
  <si>
    <t>ФАП д.Неелово</t>
  </si>
  <si>
    <t>ФАП д.Борисенки</t>
  </si>
  <si>
    <t>ФАП д.Березка</t>
  </si>
  <si>
    <t>ФАП д.Баландино</t>
  </si>
  <si>
    <t>ФАП д.Шелково</t>
  </si>
  <si>
    <t>ФАП д.Дубрава -1</t>
  </si>
  <si>
    <t>ФАП д. Монино</t>
  </si>
  <si>
    <t>ФАП п. Приозерный</t>
  </si>
  <si>
    <t>ФАП д. Ильинское</t>
  </si>
  <si>
    <t>ФАП д. Покровское</t>
  </si>
  <si>
    <t>ФАП д. Блясино</t>
  </si>
  <si>
    <t>01007095</t>
  </si>
  <si>
    <t>11017099</t>
  </si>
  <si>
    <t>11017097</t>
  </si>
  <si>
    <t>11017098</t>
  </si>
  <si>
    <t>ФАП д. Лудони</t>
  </si>
  <si>
    <t>ФАП д. Ровное</t>
  </si>
  <si>
    <t>ФАП д. Молоди</t>
  </si>
  <si>
    <t>ФАП д. Кошелевицы</t>
  </si>
  <si>
    <t>01007193</t>
  </si>
  <si>
    <t>01007194</t>
  </si>
  <si>
    <t>01007195</t>
  </si>
  <si>
    <t>11017203</t>
  </si>
  <si>
    <t>01007136</t>
  </si>
  <si>
    <t>11017183</t>
  </si>
  <si>
    <t>01007186</t>
  </si>
  <si>
    <t xml:space="preserve">                    Количество и финансовое обеспечение фельдшерско-акушерских пунктов                                с 1  августа 2020 года</t>
  </si>
  <si>
    <t>01007011</t>
  </si>
  <si>
    <t>ФАП д. Красные Горки</t>
  </si>
  <si>
    <t>ФАП д.Опухлики</t>
  </si>
  <si>
    <t>(в  ред. от "31"августа  2020 года)</t>
  </si>
  <si>
    <t>*</t>
  </si>
  <si>
    <t>01007053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</si>
</sst>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#########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  <numFmt numFmtId="180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0"/>
      <color indexed="12"/>
      <name val="Arial Cyr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9"/>
      <name val="Arial"/>
      <family val="2"/>
    </font>
    <font>
      <sz val="10"/>
      <color indexed="8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4" fontId="0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wrapText="1" shrinkToFit="1"/>
    </xf>
    <xf numFmtId="49" fontId="0" fillId="32" borderId="11" xfId="0" applyNumberFormat="1" applyFont="1" applyFill="1" applyBorder="1" applyAlignment="1">
      <alignment horizontal="center" wrapText="1" shrinkToFit="1"/>
    </xf>
    <xf numFmtId="49" fontId="0" fillId="32" borderId="11" xfId="0" applyNumberFormat="1" applyFont="1" applyFill="1" applyBorder="1" applyAlignment="1">
      <alignment horizontal="center" wrapText="1"/>
    </xf>
    <xf numFmtId="172" fontId="2" fillId="32" borderId="10" xfId="0" applyNumberFormat="1" applyFont="1" applyFill="1" applyBorder="1" applyAlignment="1">
      <alignment horizontal="left" vertical="center" wrapText="1"/>
    </xf>
    <xf numFmtId="2" fontId="0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4" fontId="0" fillId="32" borderId="10" xfId="0" applyNumberFormat="1" applyFont="1" applyFill="1" applyBorder="1" applyAlignment="1">
      <alignment horizontal="center"/>
    </xf>
    <xf numFmtId="4" fontId="0" fillId="32" borderId="10" xfId="0" applyNumberFormat="1" applyFill="1" applyBorder="1" applyAlignment="1">
      <alignment horizontal="center"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2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4" fontId="0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2" fontId="0" fillId="32" borderId="1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4" fontId="0" fillId="32" borderId="13" xfId="0" applyNumberFormat="1" applyFill="1" applyBorder="1" applyAlignment="1">
      <alignment/>
    </xf>
    <xf numFmtId="172" fontId="12" fillId="32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2" fontId="5" fillId="32" borderId="0" xfId="0" applyNumberFormat="1" applyFont="1" applyFill="1" applyAlignment="1">
      <alignment/>
    </xf>
    <xf numFmtId="4" fontId="0" fillId="32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2" borderId="1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32" borderId="16" xfId="0" applyNumberFormat="1" applyFill="1" applyBorder="1" applyAlignment="1">
      <alignment/>
    </xf>
    <xf numFmtId="4" fontId="0" fillId="0" borderId="0" xfId="0" applyNumberFormat="1" applyFont="1" applyAlignment="1">
      <alignment/>
    </xf>
    <xf numFmtId="0" fontId="4" fillId="3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2" fontId="2" fillId="32" borderId="10" xfId="0" applyNumberFormat="1" applyFont="1" applyFill="1" applyBorder="1" applyAlignment="1">
      <alignment vertical="center" wrapText="1"/>
    </xf>
    <xf numFmtId="172" fontId="14" fillId="32" borderId="10" xfId="0" applyNumberFormat="1" applyFont="1" applyFill="1" applyBorder="1" applyAlignment="1">
      <alignment vertical="center" wrapText="1"/>
    </xf>
    <xf numFmtId="172" fontId="14" fillId="32" borderId="10" xfId="0" applyNumberFormat="1" applyFont="1" applyFill="1" applyBorder="1" applyAlignment="1">
      <alignment horizontal="left" vertical="center" wrapText="1"/>
    </xf>
    <xf numFmtId="49" fontId="2" fillId="32" borderId="0" xfId="0" applyNumberFormat="1" applyFont="1" applyFill="1" applyAlignment="1">
      <alignment horizontal="center" vertical="center"/>
    </xf>
    <xf numFmtId="49" fontId="7" fillId="32" borderId="0" xfId="0" applyNumberFormat="1" applyFont="1" applyFill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vertical="center" wrapText="1"/>
    </xf>
    <xf numFmtId="172" fontId="2" fillId="32" borderId="13" xfId="0" applyNumberFormat="1" applyFont="1" applyFill="1" applyBorder="1" applyAlignment="1">
      <alignment horizontal="left" vertical="center" wrapText="1"/>
    </xf>
    <xf numFmtId="172" fontId="2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/>
    </xf>
    <xf numFmtId="172" fontId="12" fillId="32" borderId="10" xfId="0" applyNumberFormat="1" applyFont="1" applyFill="1" applyBorder="1" applyAlignment="1">
      <alignment horizontal="left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left" vertical="top" wrapText="1"/>
    </xf>
    <xf numFmtId="4" fontId="0" fillId="32" borderId="13" xfId="0" applyNumberForma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4" fontId="0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11" fillId="32" borderId="1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left" vertical="center" wrapText="1"/>
    </xf>
    <xf numFmtId="172" fontId="6" fillId="32" borderId="17" xfId="0" applyNumberFormat="1" applyFont="1" applyFill="1" applyBorder="1" applyAlignment="1">
      <alignment horizontal="left" vertical="center" wrapText="1"/>
    </xf>
    <xf numFmtId="172" fontId="6" fillId="32" borderId="1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32" borderId="11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 shrinkToFit="1"/>
    </xf>
    <xf numFmtId="49" fontId="13" fillId="0" borderId="17" xfId="0" applyNumberFormat="1" applyFont="1" applyBorder="1" applyAlignment="1">
      <alignment horizontal="center" vertical="center" wrapText="1" shrinkToFit="1"/>
    </xf>
    <xf numFmtId="49" fontId="13" fillId="0" borderId="18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left" vertical="center" wrapText="1"/>
    </xf>
    <xf numFmtId="172" fontId="6" fillId="32" borderId="17" xfId="0" applyNumberFormat="1" applyFont="1" applyFill="1" applyBorder="1" applyAlignment="1">
      <alignment horizontal="left" vertical="center" wrapText="1"/>
    </xf>
    <xf numFmtId="172" fontId="6" fillId="32" borderId="18" xfId="0" applyNumberFormat="1" applyFont="1" applyFill="1" applyBorder="1" applyAlignment="1">
      <alignment horizontal="left" vertical="center" wrapText="1"/>
    </xf>
    <xf numFmtId="172" fontId="6" fillId="32" borderId="19" xfId="0" applyNumberFormat="1" applyFont="1" applyFill="1" applyBorder="1" applyAlignment="1">
      <alignment horizontal="left" vertical="center" wrapText="1"/>
    </xf>
    <xf numFmtId="4" fontId="0" fillId="32" borderId="0" xfId="0" applyNumberFormat="1" applyFont="1" applyFill="1" applyAlignment="1">
      <alignment wrapText="1"/>
    </xf>
    <xf numFmtId="0" fontId="1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27"/>
  <sheetViews>
    <sheetView tabSelected="1" zoomScale="91" zoomScaleNormal="91" zoomScalePageLayoutView="0" workbookViewId="0" topLeftCell="A1">
      <pane ySplit="6" topLeftCell="A58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3.421875" style="1" customWidth="1"/>
    <col min="2" max="2" width="9.7109375" style="66" customWidth="1"/>
    <col min="3" max="3" width="21.28125" style="1" customWidth="1"/>
    <col min="4" max="4" width="11.421875" style="0" customWidth="1"/>
    <col min="5" max="6" width="9.7109375" style="0" customWidth="1"/>
    <col min="7" max="7" width="9.8515625" style="0" customWidth="1"/>
    <col min="8" max="8" width="9.28125" style="0" customWidth="1"/>
    <col min="9" max="9" width="10.28125" style="0" customWidth="1"/>
    <col min="10" max="10" width="12.8515625" style="0" customWidth="1"/>
    <col min="11" max="11" width="13.421875" style="0" customWidth="1"/>
    <col min="12" max="13" width="12.7109375" style="0" bestFit="1" customWidth="1"/>
    <col min="14" max="14" width="15.421875" style="0" customWidth="1"/>
  </cols>
  <sheetData>
    <row r="1" spans="3:11" ht="12.75">
      <c r="C1" s="110" t="s">
        <v>21</v>
      </c>
      <c r="D1" s="110"/>
      <c r="E1" s="110"/>
      <c r="F1" s="110"/>
      <c r="G1" s="110"/>
      <c r="H1" s="110"/>
      <c r="I1" s="110"/>
      <c r="J1" s="110"/>
      <c r="K1" s="110"/>
    </row>
    <row r="2" spans="3:11" ht="12.75">
      <c r="C2" s="110" t="s">
        <v>22</v>
      </c>
      <c r="D2" s="110"/>
      <c r="E2" s="110"/>
      <c r="F2" s="110"/>
      <c r="G2" s="110"/>
      <c r="H2" s="110"/>
      <c r="I2" s="110"/>
      <c r="J2" s="110"/>
      <c r="K2" s="110"/>
    </row>
    <row r="3" spans="1:11" s="5" customFormat="1" ht="12" customHeight="1">
      <c r="A3" s="4"/>
      <c r="B3" s="67"/>
      <c r="C3" s="111" t="s">
        <v>461</v>
      </c>
      <c r="D3" s="111"/>
      <c r="E3" s="111"/>
      <c r="F3" s="111"/>
      <c r="G3" s="111"/>
      <c r="H3" s="111"/>
      <c r="I3" s="111"/>
      <c r="J3" s="111"/>
      <c r="K3" s="111"/>
    </row>
    <row r="4" spans="1:11" ht="40.5" customHeight="1">
      <c r="A4" s="130" t="s">
        <v>457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7" ht="168" customHeight="1">
      <c r="A5" s="120" t="s">
        <v>18</v>
      </c>
      <c r="B5" s="122" t="s">
        <v>250</v>
      </c>
      <c r="C5" s="124" t="s">
        <v>1</v>
      </c>
      <c r="D5" s="115" t="s">
        <v>23</v>
      </c>
      <c r="E5" s="117" t="s">
        <v>266</v>
      </c>
      <c r="F5" s="118"/>
      <c r="G5" s="119"/>
      <c r="H5" s="115" t="s">
        <v>265</v>
      </c>
      <c r="I5" s="116" t="s">
        <v>24</v>
      </c>
      <c r="J5" s="115" t="s">
        <v>25</v>
      </c>
      <c r="K5" s="115" t="s">
        <v>251</v>
      </c>
      <c r="Q5" s="3"/>
    </row>
    <row r="6" spans="1:17" ht="18" customHeight="1">
      <c r="A6" s="121"/>
      <c r="B6" s="123"/>
      <c r="C6" s="124"/>
      <c r="D6" s="115"/>
      <c r="E6" s="49" t="s">
        <v>411</v>
      </c>
      <c r="F6" s="49" t="s">
        <v>412</v>
      </c>
      <c r="G6" s="49" t="s">
        <v>413</v>
      </c>
      <c r="H6" s="115"/>
      <c r="I6" s="116"/>
      <c r="J6" s="115"/>
      <c r="K6" s="115"/>
      <c r="Q6" s="3"/>
    </row>
    <row r="7" spans="1:11" ht="17.25" customHeight="1">
      <c r="A7" s="18">
        <v>1</v>
      </c>
      <c r="B7" s="68" t="s">
        <v>28</v>
      </c>
      <c r="C7" s="112" t="s">
        <v>2</v>
      </c>
      <c r="D7" s="113"/>
      <c r="E7" s="113"/>
      <c r="F7" s="113"/>
      <c r="G7" s="113"/>
      <c r="H7" s="113"/>
      <c r="I7" s="113"/>
      <c r="J7" s="113"/>
      <c r="K7" s="114"/>
    </row>
    <row r="8" spans="1:11" ht="13.5" customHeight="1">
      <c r="A8" s="11"/>
      <c r="B8" s="69"/>
      <c r="C8" s="18" t="s">
        <v>0</v>
      </c>
      <c r="D8" s="19"/>
      <c r="E8" s="19"/>
      <c r="F8" s="19"/>
      <c r="G8" s="20"/>
      <c r="H8" s="21"/>
      <c r="I8" s="22"/>
      <c r="J8" s="26">
        <v>957200</v>
      </c>
      <c r="K8" s="17"/>
    </row>
    <row r="9" spans="1:11" ht="13.5" customHeight="1">
      <c r="A9" s="104"/>
      <c r="B9" s="70" t="s">
        <v>268</v>
      </c>
      <c r="C9" s="23" t="s">
        <v>26</v>
      </c>
      <c r="D9" s="12" t="s">
        <v>253</v>
      </c>
      <c r="E9" s="12">
        <v>0.8</v>
      </c>
      <c r="F9" s="12"/>
      <c r="G9" s="13">
        <v>0.95</v>
      </c>
      <c r="H9" s="24"/>
      <c r="I9" s="25" t="s">
        <v>20</v>
      </c>
      <c r="J9" s="26"/>
      <c r="K9" s="17">
        <f aca="true" t="shared" si="0" ref="K9:K14">$J$8*E9*G9/12</f>
        <v>60622.666666666664</v>
      </c>
    </row>
    <row r="10" spans="1:11" ht="13.5" customHeight="1">
      <c r="A10" s="103"/>
      <c r="B10" s="70" t="s">
        <v>269</v>
      </c>
      <c r="C10" s="23" t="s">
        <v>27</v>
      </c>
      <c r="D10" s="12" t="s">
        <v>253</v>
      </c>
      <c r="E10" s="12">
        <v>1</v>
      </c>
      <c r="F10" s="12"/>
      <c r="G10" s="13">
        <v>0.95</v>
      </c>
      <c r="H10" s="24"/>
      <c r="I10" s="25" t="s">
        <v>20</v>
      </c>
      <c r="J10" s="26"/>
      <c r="K10" s="17">
        <f t="shared" si="0"/>
        <v>75778.33333333333</v>
      </c>
    </row>
    <row r="11" spans="1:11" ht="13.5" customHeight="1">
      <c r="A11" s="103"/>
      <c r="B11" s="70" t="s">
        <v>270</v>
      </c>
      <c r="C11" s="23" t="s">
        <v>29</v>
      </c>
      <c r="D11" s="12" t="s">
        <v>253</v>
      </c>
      <c r="E11" s="12">
        <v>0.5</v>
      </c>
      <c r="F11" s="12"/>
      <c r="G11" s="13">
        <v>0.95</v>
      </c>
      <c r="H11" s="24"/>
      <c r="I11" s="25" t="s">
        <v>20</v>
      </c>
      <c r="J11" s="26"/>
      <c r="K11" s="17">
        <f t="shared" si="0"/>
        <v>37889.166666666664</v>
      </c>
    </row>
    <row r="12" spans="1:11" ht="13.5" customHeight="1">
      <c r="A12" s="103"/>
      <c r="B12" s="70" t="s">
        <v>271</v>
      </c>
      <c r="C12" s="23" t="s">
        <v>30</v>
      </c>
      <c r="D12" s="12" t="s">
        <v>253</v>
      </c>
      <c r="E12" s="12">
        <v>1</v>
      </c>
      <c r="F12" s="12"/>
      <c r="G12" s="13">
        <v>0.95</v>
      </c>
      <c r="H12" s="24"/>
      <c r="I12" s="25" t="s">
        <v>20</v>
      </c>
      <c r="J12" s="27"/>
      <c r="K12" s="17">
        <f t="shared" si="0"/>
        <v>75778.33333333333</v>
      </c>
    </row>
    <row r="13" spans="1:11" ht="13.5" customHeight="1">
      <c r="A13" s="103"/>
      <c r="B13" s="70" t="s">
        <v>272</v>
      </c>
      <c r="C13" s="23" t="s">
        <v>31</v>
      </c>
      <c r="D13" s="12" t="s">
        <v>253</v>
      </c>
      <c r="E13" s="12">
        <v>1</v>
      </c>
      <c r="F13" s="12"/>
      <c r="G13" s="13">
        <v>0.95</v>
      </c>
      <c r="H13" s="24"/>
      <c r="I13" s="25" t="s">
        <v>20</v>
      </c>
      <c r="J13" s="27"/>
      <c r="K13" s="17">
        <f t="shared" si="0"/>
        <v>75778.33333333333</v>
      </c>
    </row>
    <row r="14" spans="1:12" ht="13.5" customHeight="1">
      <c r="A14" s="43"/>
      <c r="B14" s="70" t="s">
        <v>458</v>
      </c>
      <c r="C14" s="23" t="s">
        <v>459</v>
      </c>
      <c r="D14" s="12" t="s">
        <v>253</v>
      </c>
      <c r="E14" s="12">
        <v>1</v>
      </c>
      <c r="F14" s="12"/>
      <c r="G14" s="13">
        <v>0.95</v>
      </c>
      <c r="H14" s="24"/>
      <c r="I14" s="25" t="s">
        <v>20</v>
      </c>
      <c r="J14" s="27"/>
      <c r="K14" s="102">
        <f t="shared" si="0"/>
        <v>75778.33333333333</v>
      </c>
      <c r="L14" t="s">
        <v>462</v>
      </c>
    </row>
    <row r="15" spans="1:13" ht="13.5" customHeight="1">
      <c r="A15" s="28"/>
      <c r="B15" s="71"/>
      <c r="C15" s="48" t="s">
        <v>252</v>
      </c>
      <c r="D15" s="29"/>
      <c r="E15" s="29"/>
      <c r="F15" s="29"/>
      <c r="G15" s="30"/>
      <c r="H15" s="31"/>
      <c r="I15" s="32"/>
      <c r="J15" s="33"/>
      <c r="K15" s="102">
        <f>SUM(K9:K14)</f>
        <v>401625.1666666666</v>
      </c>
      <c r="L15" s="55"/>
      <c r="M15" s="6"/>
    </row>
    <row r="16" spans="1:11" ht="14.25" customHeight="1">
      <c r="A16" s="18">
        <v>2</v>
      </c>
      <c r="B16" s="68" t="s">
        <v>35</v>
      </c>
      <c r="C16" s="107" t="s">
        <v>3</v>
      </c>
      <c r="D16" s="108"/>
      <c r="E16" s="108"/>
      <c r="F16" s="108"/>
      <c r="G16" s="108"/>
      <c r="H16" s="108"/>
      <c r="I16" s="108"/>
      <c r="J16" s="108"/>
      <c r="K16" s="109"/>
    </row>
    <row r="17" spans="1:11" ht="13.5" customHeight="1">
      <c r="A17" s="34"/>
      <c r="B17" s="72"/>
      <c r="C17" s="35" t="s">
        <v>0</v>
      </c>
      <c r="D17" s="12"/>
      <c r="E17" s="12"/>
      <c r="F17" s="12"/>
      <c r="G17" s="13"/>
      <c r="H17" s="24"/>
      <c r="I17" s="25"/>
      <c r="J17" s="27">
        <v>957200</v>
      </c>
      <c r="K17" s="17"/>
    </row>
    <row r="18" spans="1:11" ht="13.5" customHeight="1">
      <c r="A18" s="104"/>
      <c r="B18" s="69" t="s">
        <v>273</v>
      </c>
      <c r="C18" s="23" t="s">
        <v>32</v>
      </c>
      <c r="D18" s="12" t="s">
        <v>253</v>
      </c>
      <c r="E18" s="12">
        <v>1</v>
      </c>
      <c r="F18" s="12"/>
      <c r="G18" s="13">
        <v>0.95</v>
      </c>
      <c r="H18" s="24"/>
      <c r="I18" s="25" t="s">
        <v>20</v>
      </c>
      <c r="K18" s="17">
        <f aca="true" t="shared" si="1" ref="K18:K27">$J$17*E18*G18/12</f>
        <v>75778.33333333333</v>
      </c>
    </row>
    <row r="19" spans="1:11" ht="13.5" customHeight="1">
      <c r="A19" s="103"/>
      <c r="B19" s="69" t="s">
        <v>38</v>
      </c>
      <c r="C19" s="23" t="s">
        <v>39</v>
      </c>
      <c r="D19" s="12" t="s">
        <v>253</v>
      </c>
      <c r="E19" s="12">
        <v>1</v>
      </c>
      <c r="F19" s="12"/>
      <c r="G19" s="13">
        <v>0.95</v>
      </c>
      <c r="H19" s="24"/>
      <c r="I19" s="25" t="s">
        <v>20</v>
      </c>
      <c r="J19" s="26"/>
      <c r="K19" s="17">
        <f t="shared" si="1"/>
        <v>75778.33333333333</v>
      </c>
    </row>
    <row r="20" spans="1:11" ht="13.5" customHeight="1">
      <c r="A20" s="103"/>
      <c r="B20" s="69" t="s">
        <v>274</v>
      </c>
      <c r="C20" s="23" t="s">
        <v>33</v>
      </c>
      <c r="D20" s="12" t="s">
        <v>253</v>
      </c>
      <c r="E20" s="12">
        <v>1</v>
      </c>
      <c r="F20" s="12"/>
      <c r="G20" s="13">
        <v>0.95</v>
      </c>
      <c r="H20" s="24"/>
      <c r="I20" s="25" t="s">
        <v>20</v>
      </c>
      <c r="J20" s="27"/>
      <c r="K20" s="17">
        <f t="shared" si="1"/>
        <v>75778.33333333333</v>
      </c>
    </row>
    <row r="21" spans="1:11" ht="13.5" customHeight="1">
      <c r="A21" s="103"/>
      <c r="B21" s="69" t="s">
        <v>40</v>
      </c>
      <c r="C21" s="23" t="s">
        <v>41</v>
      </c>
      <c r="D21" s="12" t="s">
        <v>253</v>
      </c>
      <c r="E21" s="12">
        <v>1</v>
      </c>
      <c r="F21" s="12"/>
      <c r="G21" s="13">
        <v>0.95</v>
      </c>
      <c r="H21" s="24"/>
      <c r="I21" s="25" t="s">
        <v>20</v>
      </c>
      <c r="J21" s="26"/>
      <c r="K21" s="17">
        <f t="shared" si="1"/>
        <v>75778.33333333333</v>
      </c>
    </row>
    <row r="22" spans="1:11" ht="13.5" customHeight="1">
      <c r="A22" s="103"/>
      <c r="B22" s="69" t="s">
        <v>275</v>
      </c>
      <c r="C22" s="23" t="s">
        <v>34</v>
      </c>
      <c r="D22" s="12" t="s">
        <v>253</v>
      </c>
      <c r="E22" s="12">
        <v>1</v>
      </c>
      <c r="F22" s="12"/>
      <c r="G22" s="13">
        <v>0.95</v>
      </c>
      <c r="H22" s="24"/>
      <c r="I22" s="25" t="s">
        <v>20</v>
      </c>
      <c r="J22" s="27"/>
      <c r="K22" s="17">
        <f t="shared" si="1"/>
        <v>75778.33333333333</v>
      </c>
    </row>
    <row r="23" spans="1:11" ht="13.5" customHeight="1">
      <c r="A23" s="103"/>
      <c r="B23" s="69" t="s">
        <v>42</v>
      </c>
      <c r="C23" s="23" t="s">
        <v>43</v>
      </c>
      <c r="D23" s="12" t="s">
        <v>253</v>
      </c>
      <c r="E23" s="12">
        <v>1</v>
      </c>
      <c r="F23" s="12"/>
      <c r="G23" s="13">
        <v>0.95</v>
      </c>
      <c r="H23" s="24"/>
      <c r="I23" s="25" t="s">
        <v>20</v>
      </c>
      <c r="J23" s="26"/>
      <c r="K23" s="17">
        <f t="shared" si="1"/>
        <v>75778.33333333333</v>
      </c>
    </row>
    <row r="24" spans="1:11" ht="13.5" customHeight="1">
      <c r="A24" s="103"/>
      <c r="B24" s="69" t="s">
        <v>276</v>
      </c>
      <c r="C24" s="23" t="s">
        <v>37</v>
      </c>
      <c r="D24" s="12" t="s">
        <v>253</v>
      </c>
      <c r="E24" s="12">
        <v>1</v>
      </c>
      <c r="F24" s="12"/>
      <c r="G24" s="13">
        <v>0.95</v>
      </c>
      <c r="H24" s="24"/>
      <c r="I24" s="25" t="s">
        <v>20</v>
      </c>
      <c r="J24" s="27"/>
      <c r="K24" s="17">
        <f t="shared" si="1"/>
        <v>75778.33333333333</v>
      </c>
    </row>
    <row r="25" spans="1:11" ht="13.5" customHeight="1">
      <c r="A25" s="103"/>
      <c r="B25" s="69" t="s">
        <v>277</v>
      </c>
      <c r="C25" s="23" t="s">
        <v>36</v>
      </c>
      <c r="D25" s="12" t="s">
        <v>253</v>
      </c>
      <c r="E25" s="12">
        <v>0.8</v>
      </c>
      <c r="F25" s="12"/>
      <c r="G25" s="13">
        <v>0.95</v>
      </c>
      <c r="H25" s="24"/>
      <c r="I25" s="25" t="s">
        <v>20</v>
      </c>
      <c r="J25" s="26"/>
      <c r="K25" s="17">
        <f t="shared" si="1"/>
        <v>60622.666666666664</v>
      </c>
    </row>
    <row r="26" spans="1:11" ht="13.5" customHeight="1">
      <c r="A26" s="103"/>
      <c r="B26" s="69" t="s">
        <v>44</v>
      </c>
      <c r="C26" s="23" t="s">
        <v>45</v>
      </c>
      <c r="D26" s="12" t="s">
        <v>253</v>
      </c>
      <c r="E26" s="12">
        <v>1</v>
      </c>
      <c r="F26" s="12"/>
      <c r="G26" s="13">
        <v>0.95</v>
      </c>
      <c r="H26" s="24"/>
      <c r="I26" s="25" t="s">
        <v>20</v>
      </c>
      <c r="J26" s="26"/>
      <c r="K26" s="17">
        <f t="shared" si="1"/>
        <v>75778.33333333333</v>
      </c>
    </row>
    <row r="27" spans="1:11" ht="13.5" customHeight="1">
      <c r="A27" s="103"/>
      <c r="B27" s="69" t="s">
        <v>46</v>
      </c>
      <c r="C27" s="83" t="s">
        <v>47</v>
      </c>
      <c r="D27" s="36" t="s">
        <v>253</v>
      </c>
      <c r="E27" s="36">
        <v>1</v>
      </c>
      <c r="F27" s="36"/>
      <c r="G27" s="13">
        <v>0.95</v>
      </c>
      <c r="H27" s="37"/>
      <c r="I27" s="25" t="s">
        <v>20</v>
      </c>
      <c r="J27" s="26"/>
      <c r="K27" s="17">
        <f t="shared" si="1"/>
        <v>75778.33333333333</v>
      </c>
    </row>
    <row r="28" spans="1:11" ht="13.5" customHeight="1">
      <c r="A28" s="34"/>
      <c r="B28" s="72"/>
      <c r="C28" s="35" t="s">
        <v>10</v>
      </c>
      <c r="D28" s="38"/>
      <c r="E28" s="38"/>
      <c r="F28" s="38"/>
      <c r="G28" s="13"/>
      <c r="H28" s="24"/>
      <c r="I28" s="25"/>
      <c r="J28" s="26">
        <v>1516400</v>
      </c>
      <c r="K28" s="17"/>
    </row>
    <row r="29" spans="1:11" ht="13.5" customHeight="1">
      <c r="A29" s="34"/>
      <c r="B29" s="69" t="s">
        <v>48</v>
      </c>
      <c r="C29" s="23" t="s">
        <v>49</v>
      </c>
      <c r="D29" s="12" t="s">
        <v>254</v>
      </c>
      <c r="E29" s="12">
        <v>1</v>
      </c>
      <c r="F29" s="13">
        <v>0.7</v>
      </c>
      <c r="G29" s="13">
        <v>0.9</v>
      </c>
      <c r="H29" s="24"/>
      <c r="I29" s="25" t="s">
        <v>20</v>
      </c>
      <c r="K29" s="47">
        <f>J28*E29*F29*G29/12</f>
        <v>79611</v>
      </c>
    </row>
    <row r="30" spans="1:13" ht="13.5" customHeight="1">
      <c r="A30" s="34"/>
      <c r="B30" s="73"/>
      <c r="C30" s="48" t="s">
        <v>252</v>
      </c>
      <c r="D30" s="12"/>
      <c r="E30" s="12"/>
      <c r="F30" s="12"/>
      <c r="G30" s="13"/>
      <c r="H30" s="24"/>
      <c r="I30" s="25"/>
      <c r="J30" s="57"/>
      <c r="K30" s="56">
        <f>SUM(K18:K29)</f>
        <v>822238.6666666666</v>
      </c>
      <c r="L30" s="52"/>
      <c r="M30" s="6"/>
    </row>
    <row r="31" spans="1:11" ht="13.5" customHeight="1">
      <c r="A31" s="18">
        <v>3</v>
      </c>
      <c r="B31" s="68" t="s">
        <v>50</v>
      </c>
      <c r="C31" s="107" t="s">
        <v>4</v>
      </c>
      <c r="D31" s="108"/>
      <c r="E31" s="108"/>
      <c r="F31" s="108"/>
      <c r="G31" s="108"/>
      <c r="H31" s="108"/>
      <c r="I31" s="108"/>
      <c r="J31" s="108"/>
      <c r="K31" s="128"/>
    </row>
    <row r="32" spans="1:11" ht="13.5" customHeight="1">
      <c r="A32" s="39"/>
      <c r="B32" s="74"/>
      <c r="C32" s="35" t="s">
        <v>0</v>
      </c>
      <c r="D32" s="12"/>
      <c r="E32" s="12"/>
      <c r="F32" s="12"/>
      <c r="G32" s="13"/>
      <c r="H32" s="24"/>
      <c r="I32" s="40"/>
      <c r="J32" s="26">
        <v>957200</v>
      </c>
      <c r="K32" s="17"/>
    </row>
    <row r="33" spans="1:11" s="2" customFormat="1" ht="13.5" customHeight="1">
      <c r="A33" s="103"/>
      <c r="B33" s="70" t="s">
        <v>278</v>
      </c>
      <c r="C33" s="23" t="s">
        <v>51</v>
      </c>
      <c r="D33" s="12" t="s">
        <v>253</v>
      </c>
      <c r="E33" s="12">
        <v>1</v>
      </c>
      <c r="F33" s="12"/>
      <c r="G33" s="13">
        <v>0.95</v>
      </c>
      <c r="H33" s="24"/>
      <c r="I33" s="25" t="s">
        <v>20</v>
      </c>
      <c r="J33" s="62"/>
      <c r="K33" s="14">
        <f aca="true" t="shared" si="2" ref="K33:K38">$J$32*E33*G33/12</f>
        <v>75778.33333333333</v>
      </c>
    </row>
    <row r="34" spans="1:11" s="2" customFormat="1" ht="13.5" customHeight="1">
      <c r="A34" s="103"/>
      <c r="B34" s="70" t="s">
        <v>279</v>
      </c>
      <c r="C34" s="23" t="s">
        <v>52</v>
      </c>
      <c r="D34" s="12" t="s">
        <v>253</v>
      </c>
      <c r="E34" s="12">
        <v>1</v>
      </c>
      <c r="F34" s="12"/>
      <c r="G34" s="13">
        <v>1</v>
      </c>
      <c r="H34" s="24"/>
      <c r="I34" s="25" t="s">
        <v>19</v>
      </c>
      <c r="J34" s="26"/>
      <c r="K34" s="14">
        <f t="shared" si="2"/>
        <v>79766.66666666667</v>
      </c>
    </row>
    <row r="35" spans="1:12" s="2" customFormat="1" ht="13.5" customHeight="1">
      <c r="A35" s="103"/>
      <c r="B35" s="70" t="s">
        <v>280</v>
      </c>
      <c r="C35" s="23" t="s">
        <v>53</v>
      </c>
      <c r="D35" s="12" t="s">
        <v>253</v>
      </c>
      <c r="E35" s="12">
        <v>1</v>
      </c>
      <c r="F35" s="12"/>
      <c r="G35" s="13">
        <v>0.95</v>
      </c>
      <c r="H35" s="24"/>
      <c r="I35" s="25" t="s">
        <v>20</v>
      </c>
      <c r="J35" s="26"/>
      <c r="K35" s="14">
        <f t="shared" si="2"/>
        <v>75778.33333333333</v>
      </c>
      <c r="L35" s="7"/>
    </row>
    <row r="36" spans="1:11" s="2" customFormat="1" ht="13.5" customHeight="1">
      <c r="A36" s="103"/>
      <c r="B36" s="70" t="s">
        <v>281</v>
      </c>
      <c r="C36" s="23" t="s">
        <v>54</v>
      </c>
      <c r="D36" s="12" t="s">
        <v>253</v>
      </c>
      <c r="E36" s="12">
        <v>1</v>
      </c>
      <c r="F36" s="12"/>
      <c r="G36" s="13">
        <v>1</v>
      </c>
      <c r="H36" s="24"/>
      <c r="I36" s="25" t="s">
        <v>19</v>
      </c>
      <c r="J36" s="26"/>
      <c r="K36" s="14">
        <f t="shared" si="2"/>
        <v>79766.66666666667</v>
      </c>
    </row>
    <row r="37" spans="1:11" s="2" customFormat="1" ht="12.75" customHeight="1">
      <c r="A37" s="105"/>
      <c r="B37" s="70" t="s">
        <v>282</v>
      </c>
      <c r="C37" s="23" t="s">
        <v>55</v>
      </c>
      <c r="D37" s="12" t="s">
        <v>253</v>
      </c>
      <c r="E37" s="12">
        <v>1</v>
      </c>
      <c r="F37" s="12"/>
      <c r="G37" s="13">
        <v>0.95</v>
      </c>
      <c r="H37" s="24"/>
      <c r="I37" s="25" t="s">
        <v>20</v>
      </c>
      <c r="J37" s="26"/>
      <c r="K37" s="14">
        <f t="shared" si="2"/>
        <v>75778.33333333333</v>
      </c>
    </row>
    <row r="38" spans="1:11" s="2" customFormat="1" ht="12.75" customHeight="1">
      <c r="A38" s="41"/>
      <c r="B38" s="70" t="s">
        <v>409</v>
      </c>
      <c r="C38" s="23" t="s">
        <v>410</v>
      </c>
      <c r="D38" s="12" t="s">
        <v>253</v>
      </c>
      <c r="E38" s="12">
        <v>0.8</v>
      </c>
      <c r="F38" s="12"/>
      <c r="G38" s="13">
        <v>1</v>
      </c>
      <c r="H38" s="24"/>
      <c r="I38" s="25" t="s">
        <v>20</v>
      </c>
      <c r="J38" s="26"/>
      <c r="K38" s="14">
        <f t="shared" si="2"/>
        <v>63813.333333333336</v>
      </c>
    </row>
    <row r="39" spans="1:13" s="2" customFormat="1" ht="13.5" customHeight="1">
      <c r="A39" s="41"/>
      <c r="B39" s="70"/>
      <c r="C39" s="48" t="s">
        <v>252</v>
      </c>
      <c r="D39" s="12"/>
      <c r="E39" s="12"/>
      <c r="F39" s="12"/>
      <c r="G39" s="13"/>
      <c r="H39" s="24"/>
      <c r="I39" s="25"/>
      <c r="J39" s="26"/>
      <c r="K39" s="58">
        <f>SUM(K33:K38)</f>
        <v>450681.6666666666</v>
      </c>
      <c r="L39" s="53"/>
      <c r="M39" s="7"/>
    </row>
    <row r="40" spans="1:11" ht="15">
      <c r="A40" s="18">
        <v>4</v>
      </c>
      <c r="B40" s="68" t="s">
        <v>56</v>
      </c>
      <c r="C40" s="107" t="s">
        <v>5</v>
      </c>
      <c r="D40" s="108"/>
      <c r="E40" s="108"/>
      <c r="F40" s="108"/>
      <c r="G40" s="108"/>
      <c r="H40" s="108"/>
      <c r="I40" s="108"/>
      <c r="J40" s="108"/>
      <c r="K40" s="109"/>
    </row>
    <row r="41" spans="1:11" ht="13.5" customHeight="1">
      <c r="A41" s="39"/>
      <c r="B41" s="74"/>
      <c r="C41" s="35" t="s">
        <v>0</v>
      </c>
      <c r="D41" s="38"/>
      <c r="E41" s="38"/>
      <c r="F41" s="38"/>
      <c r="G41" s="13"/>
      <c r="H41" s="24"/>
      <c r="I41" s="42"/>
      <c r="J41" s="26">
        <v>957200</v>
      </c>
      <c r="K41" s="17"/>
    </row>
    <row r="42" spans="1:11" ht="13.5" customHeight="1">
      <c r="A42" s="50"/>
      <c r="B42" s="75" t="s">
        <v>404</v>
      </c>
      <c r="C42" s="23" t="s">
        <v>405</v>
      </c>
      <c r="D42" s="12" t="s">
        <v>256</v>
      </c>
      <c r="E42" s="12">
        <v>0.8</v>
      </c>
      <c r="F42" s="12"/>
      <c r="G42" s="13">
        <v>0.95</v>
      </c>
      <c r="H42" s="24">
        <v>0.5</v>
      </c>
      <c r="I42" s="24" t="s">
        <v>20</v>
      </c>
      <c r="J42" s="26"/>
      <c r="K42" s="17">
        <f>$J$41*E42*G42*H42/12</f>
        <v>30311.333333333332</v>
      </c>
    </row>
    <row r="43" spans="1:11" ht="13.5" customHeight="1">
      <c r="A43" s="104"/>
      <c r="B43" s="70" t="s">
        <v>283</v>
      </c>
      <c r="C43" s="23" t="s">
        <v>57</v>
      </c>
      <c r="D43" s="12" t="s">
        <v>256</v>
      </c>
      <c r="E43" s="12">
        <v>0.5</v>
      </c>
      <c r="F43" s="12"/>
      <c r="G43" s="13">
        <v>0.95</v>
      </c>
      <c r="H43" s="24">
        <v>0.5</v>
      </c>
      <c r="I43" s="25" t="s">
        <v>20</v>
      </c>
      <c r="J43" s="26"/>
      <c r="K43" s="17">
        <f>$J$41*E43*G43*H43/12</f>
        <v>18944.583333333332</v>
      </c>
    </row>
    <row r="44" spans="1:11" ht="13.5" customHeight="1">
      <c r="A44" s="103"/>
      <c r="B44" s="70" t="s">
        <v>284</v>
      </c>
      <c r="C44" s="23" t="s">
        <v>58</v>
      </c>
      <c r="D44" s="12" t="s">
        <v>256</v>
      </c>
      <c r="E44" s="12">
        <v>0.5</v>
      </c>
      <c r="F44" s="12"/>
      <c r="G44" s="13">
        <v>0.95</v>
      </c>
      <c r="H44" s="24">
        <v>0.5</v>
      </c>
      <c r="I44" s="25" t="s">
        <v>20</v>
      </c>
      <c r="J44" s="26"/>
      <c r="K44" s="17">
        <f>$J$41*E44*G44*H44/12</f>
        <v>18944.583333333332</v>
      </c>
    </row>
    <row r="45" spans="1:11" ht="13.5" customHeight="1">
      <c r="A45" s="103"/>
      <c r="B45" s="70" t="s">
        <v>285</v>
      </c>
      <c r="C45" s="23" t="s">
        <v>59</v>
      </c>
      <c r="D45" s="12" t="s">
        <v>256</v>
      </c>
      <c r="E45" s="12">
        <v>0.8</v>
      </c>
      <c r="F45" s="12"/>
      <c r="G45" s="13">
        <v>0.95</v>
      </c>
      <c r="H45" s="24">
        <v>0.5</v>
      </c>
      <c r="I45" s="25" t="s">
        <v>20</v>
      </c>
      <c r="J45" s="26"/>
      <c r="K45" s="17">
        <f>$J$41*E45*G45*H45/12</f>
        <v>30311.333333333332</v>
      </c>
    </row>
    <row r="46" spans="1:11" ht="13.5" customHeight="1">
      <c r="A46" s="103"/>
      <c r="B46" s="70" t="s">
        <v>286</v>
      </c>
      <c r="C46" s="23" t="s">
        <v>60</v>
      </c>
      <c r="D46" s="12" t="s">
        <v>256</v>
      </c>
      <c r="E46" s="12">
        <v>0.5</v>
      </c>
      <c r="F46" s="12"/>
      <c r="G46" s="13">
        <v>0.95</v>
      </c>
      <c r="H46" s="24">
        <v>0.5</v>
      </c>
      <c r="I46" s="25" t="s">
        <v>20</v>
      </c>
      <c r="J46" s="26"/>
      <c r="K46" s="17">
        <f>$J$41*E46*G46*H46/12</f>
        <v>18944.583333333332</v>
      </c>
    </row>
    <row r="47" spans="1:11" ht="13.5" customHeight="1">
      <c r="A47" s="103"/>
      <c r="B47" s="70" t="s">
        <v>287</v>
      </c>
      <c r="C47" s="23" t="s">
        <v>61</v>
      </c>
      <c r="D47" s="12" t="s">
        <v>253</v>
      </c>
      <c r="E47" s="12">
        <v>0.8</v>
      </c>
      <c r="F47" s="12"/>
      <c r="G47" s="13">
        <v>0.95</v>
      </c>
      <c r="H47" s="24"/>
      <c r="I47" s="25" t="s">
        <v>20</v>
      </c>
      <c r="J47" s="26"/>
      <c r="K47" s="17">
        <f aca="true" t="shared" si="3" ref="K47:K65">$J$41*E47*G47/12</f>
        <v>60622.666666666664</v>
      </c>
    </row>
    <row r="48" spans="1:11" ht="13.5" customHeight="1">
      <c r="A48" s="103"/>
      <c r="B48" s="69" t="s">
        <v>288</v>
      </c>
      <c r="C48" s="23" t="s">
        <v>62</v>
      </c>
      <c r="D48" s="12" t="s">
        <v>253</v>
      </c>
      <c r="E48" s="12">
        <v>0.8</v>
      </c>
      <c r="F48" s="12"/>
      <c r="G48" s="13">
        <v>0.95</v>
      </c>
      <c r="H48" s="24"/>
      <c r="I48" s="25" t="s">
        <v>20</v>
      </c>
      <c r="J48" s="26"/>
      <c r="K48" s="17">
        <f t="shared" si="3"/>
        <v>60622.666666666664</v>
      </c>
    </row>
    <row r="49" spans="1:11" ht="13.5" customHeight="1">
      <c r="A49" s="103"/>
      <c r="B49" s="69" t="s">
        <v>74</v>
      </c>
      <c r="C49" s="23" t="s">
        <v>75</v>
      </c>
      <c r="D49" s="12" t="s">
        <v>253</v>
      </c>
      <c r="E49" s="12">
        <v>0.5</v>
      </c>
      <c r="F49" s="12"/>
      <c r="G49" s="13">
        <v>0.95</v>
      </c>
      <c r="H49" s="24"/>
      <c r="I49" s="25" t="s">
        <v>20</v>
      </c>
      <c r="J49" s="26"/>
      <c r="K49" s="17">
        <f t="shared" si="3"/>
        <v>37889.166666666664</v>
      </c>
    </row>
    <row r="50" spans="1:11" ht="13.5" customHeight="1">
      <c r="A50" s="103"/>
      <c r="B50" s="69" t="s">
        <v>289</v>
      </c>
      <c r="C50" s="23" t="s">
        <v>63</v>
      </c>
      <c r="D50" s="12" t="s">
        <v>253</v>
      </c>
      <c r="E50" s="12">
        <v>0.5</v>
      </c>
      <c r="F50" s="12"/>
      <c r="G50" s="13">
        <v>0.95</v>
      </c>
      <c r="H50" s="24"/>
      <c r="I50" s="25" t="s">
        <v>20</v>
      </c>
      <c r="J50" s="26"/>
      <c r="K50" s="17">
        <f t="shared" si="3"/>
        <v>37889.166666666664</v>
      </c>
    </row>
    <row r="51" spans="1:11" ht="13.5" customHeight="1">
      <c r="A51" s="103"/>
      <c r="B51" s="69" t="s">
        <v>76</v>
      </c>
      <c r="C51" s="23" t="s">
        <v>77</v>
      </c>
      <c r="D51" s="12" t="s">
        <v>253</v>
      </c>
      <c r="E51" s="12">
        <v>0.5</v>
      </c>
      <c r="F51" s="12"/>
      <c r="G51" s="13">
        <v>0.95</v>
      </c>
      <c r="H51" s="24"/>
      <c r="I51" s="25" t="s">
        <v>20</v>
      </c>
      <c r="J51" s="26"/>
      <c r="K51" s="17">
        <f t="shared" si="3"/>
        <v>37889.166666666664</v>
      </c>
    </row>
    <row r="52" spans="1:11" ht="13.5" customHeight="1">
      <c r="A52" s="103"/>
      <c r="B52" s="69" t="s">
        <v>78</v>
      </c>
      <c r="C52" s="23" t="s">
        <v>79</v>
      </c>
      <c r="D52" s="12" t="s">
        <v>253</v>
      </c>
      <c r="E52" s="12">
        <v>0.8</v>
      </c>
      <c r="F52" s="12"/>
      <c r="G52" s="13">
        <v>0.95</v>
      </c>
      <c r="H52" s="24"/>
      <c r="I52" s="25" t="s">
        <v>20</v>
      </c>
      <c r="J52" s="26"/>
      <c r="K52" s="17">
        <f t="shared" si="3"/>
        <v>60622.666666666664</v>
      </c>
    </row>
    <row r="53" spans="1:11" ht="13.5" customHeight="1">
      <c r="A53" s="103"/>
      <c r="B53" s="69" t="s">
        <v>290</v>
      </c>
      <c r="C53" s="23" t="s">
        <v>64</v>
      </c>
      <c r="D53" s="12" t="s">
        <v>253</v>
      </c>
      <c r="E53" s="12">
        <v>0.8</v>
      </c>
      <c r="F53" s="12"/>
      <c r="G53" s="13">
        <v>0.95</v>
      </c>
      <c r="H53" s="24"/>
      <c r="I53" s="25" t="s">
        <v>20</v>
      </c>
      <c r="J53" s="26"/>
      <c r="K53" s="17">
        <f t="shared" si="3"/>
        <v>60622.666666666664</v>
      </c>
    </row>
    <row r="54" spans="1:11" ht="13.5" customHeight="1">
      <c r="A54" s="103"/>
      <c r="B54" s="69" t="s">
        <v>291</v>
      </c>
      <c r="C54" s="23" t="s">
        <v>65</v>
      </c>
      <c r="D54" s="12" t="s">
        <v>253</v>
      </c>
      <c r="E54" s="12">
        <v>1</v>
      </c>
      <c r="F54" s="12"/>
      <c r="G54" s="13">
        <v>0.95</v>
      </c>
      <c r="H54" s="24"/>
      <c r="I54" s="25" t="s">
        <v>20</v>
      </c>
      <c r="J54" s="26"/>
      <c r="K54" s="17">
        <f t="shared" si="3"/>
        <v>75778.33333333333</v>
      </c>
    </row>
    <row r="55" spans="1:11" ht="13.5" customHeight="1">
      <c r="A55" s="103"/>
      <c r="B55" s="69" t="s">
        <v>292</v>
      </c>
      <c r="C55" s="23" t="s">
        <v>66</v>
      </c>
      <c r="D55" s="12" t="s">
        <v>253</v>
      </c>
      <c r="E55" s="12">
        <v>0.8</v>
      </c>
      <c r="F55" s="12"/>
      <c r="G55" s="13">
        <v>0.95</v>
      </c>
      <c r="H55" s="24"/>
      <c r="I55" s="25" t="s">
        <v>20</v>
      </c>
      <c r="J55" s="26"/>
      <c r="K55" s="17">
        <f t="shared" si="3"/>
        <v>60622.666666666664</v>
      </c>
    </row>
    <row r="56" spans="1:11" ht="13.5" customHeight="1">
      <c r="A56" s="103"/>
      <c r="B56" s="69" t="s">
        <v>293</v>
      </c>
      <c r="C56" s="23" t="s">
        <v>67</v>
      </c>
      <c r="D56" s="12" t="s">
        <v>253</v>
      </c>
      <c r="E56" s="12">
        <v>0.8</v>
      </c>
      <c r="F56" s="12"/>
      <c r="G56" s="13">
        <v>0.95</v>
      </c>
      <c r="H56" s="24"/>
      <c r="I56" s="25" t="s">
        <v>20</v>
      </c>
      <c r="J56" s="26"/>
      <c r="K56" s="17">
        <f t="shared" si="3"/>
        <v>60622.666666666664</v>
      </c>
    </row>
    <row r="57" spans="1:11" ht="13.5" customHeight="1">
      <c r="A57" s="103"/>
      <c r="B57" s="69" t="s">
        <v>80</v>
      </c>
      <c r="C57" s="23" t="s">
        <v>81</v>
      </c>
      <c r="D57" s="12" t="s">
        <v>253</v>
      </c>
      <c r="E57" s="12">
        <v>0.8</v>
      </c>
      <c r="F57" s="12"/>
      <c r="G57" s="13">
        <v>0.95</v>
      </c>
      <c r="H57" s="24"/>
      <c r="I57" s="25" t="s">
        <v>20</v>
      </c>
      <c r="J57" s="26"/>
      <c r="K57" s="17">
        <f t="shared" si="3"/>
        <v>60622.666666666664</v>
      </c>
    </row>
    <row r="58" spans="1:11" ht="13.5" customHeight="1">
      <c r="A58" s="103"/>
      <c r="B58" s="69" t="s">
        <v>294</v>
      </c>
      <c r="C58" s="23" t="s">
        <v>68</v>
      </c>
      <c r="D58" s="12" t="s">
        <v>253</v>
      </c>
      <c r="E58" s="12">
        <v>1</v>
      </c>
      <c r="F58" s="12"/>
      <c r="G58" s="13">
        <v>0.95</v>
      </c>
      <c r="H58" s="24"/>
      <c r="I58" s="25" t="s">
        <v>20</v>
      </c>
      <c r="J58" s="26"/>
      <c r="K58" s="17">
        <f t="shared" si="3"/>
        <v>75778.33333333333</v>
      </c>
    </row>
    <row r="59" spans="1:11" ht="13.5" customHeight="1">
      <c r="A59" s="103"/>
      <c r="B59" s="69" t="s">
        <v>295</v>
      </c>
      <c r="C59" s="23" t="s">
        <v>69</v>
      </c>
      <c r="D59" s="12" t="s">
        <v>253</v>
      </c>
      <c r="E59" s="12">
        <v>1</v>
      </c>
      <c r="F59" s="12"/>
      <c r="G59" s="13">
        <v>0.95</v>
      </c>
      <c r="H59" s="24"/>
      <c r="I59" s="25" t="s">
        <v>20</v>
      </c>
      <c r="J59" s="26"/>
      <c r="K59" s="17">
        <f t="shared" si="3"/>
        <v>75778.33333333333</v>
      </c>
    </row>
    <row r="60" spans="1:11" ht="13.5" customHeight="1">
      <c r="A60" s="103"/>
      <c r="B60" s="69" t="s">
        <v>82</v>
      </c>
      <c r="C60" s="23" t="s">
        <v>83</v>
      </c>
      <c r="D60" s="12" t="s">
        <v>253</v>
      </c>
      <c r="E60" s="12">
        <v>0.8</v>
      </c>
      <c r="F60" s="12"/>
      <c r="G60" s="13">
        <v>0.95</v>
      </c>
      <c r="H60" s="24"/>
      <c r="I60" s="25" t="s">
        <v>20</v>
      </c>
      <c r="J60" s="26"/>
      <c r="K60" s="17">
        <f t="shared" si="3"/>
        <v>60622.666666666664</v>
      </c>
    </row>
    <row r="61" spans="1:11" ht="13.5" customHeight="1">
      <c r="A61" s="103"/>
      <c r="B61" s="69" t="s">
        <v>296</v>
      </c>
      <c r="C61" s="23" t="s">
        <v>70</v>
      </c>
      <c r="D61" s="12" t="s">
        <v>253</v>
      </c>
      <c r="E61" s="12">
        <v>1</v>
      </c>
      <c r="F61" s="12"/>
      <c r="G61" s="13">
        <v>0.95</v>
      </c>
      <c r="H61" s="24"/>
      <c r="I61" s="25" t="s">
        <v>20</v>
      </c>
      <c r="J61" s="26"/>
      <c r="K61" s="17">
        <f t="shared" si="3"/>
        <v>75778.33333333333</v>
      </c>
    </row>
    <row r="62" spans="1:11" ht="13.5" customHeight="1">
      <c r="A62" s="103"/>
      <c r="B62" s="69" t="s">
        <v>297</v>
      </c>
      <c r="C62" s="23" t="s">
        <v>71</v>
      </c>
      <c r="D62" s="12" t="s">
        <v>253</v>
      </c>
      <c r="E62" s="12">
        <v>1</v>
      </c>
      <c r="F62" s="12"/>
      <c r="G62" s="13">
        <v>0.95</v>
      </c>
      <c r="H62" s="24"/>
      <c r="I62" s="25" t="s">
        <v>20</v>
      </c>
      <c r="J62" s="26"/>
      <c r="K62" s="17">
        <f t="shared" si="3"/>
        <v>75778.33333333333</v>
      </c>
    </row>
    <row r="63" spans="1:11" ht="13.5" customHeight="1">
      <c r="A63" s="103"/>
      <c r="B63" s="69" t="s">
        <v>298</v>
      </c>
      <c r="C63" s="84" t="s">
        <v>72</v>
      </c>
      <c r="D63" s="12" t="s">
        <v>253</v>
      </c>
      <c r="E63" s="12">
        <v>1</v>
      </c>
      <c r="F63" s="12"/>
      <c r="G63" s="13">
        <v>0.95</v>
      </c>
      <c r="H63" s="24"/>
      <c r="I63" s="25" t="s">
        <v>20</v>
      </c>
      <c r="J63" s="26"/>
      <c r="K63" s="17">
        <f t="shared" si="3"/>
        <v>75778.33333333333</v>
      </c>
    </row>
    <row r="64" spans="1:11" ht="30.75" customHeight="1">
      <c r="A64" s="105"/>
      <c r="B64" s="69" t="s">
        <v>299</v>
      </c>
      <c r="C64" s="23" t="s">
        <v>73</v>
      </c>
      <c r="D64" s="12" t="s">
        <v>253</v>
      </c>
      <c r="E64" s="12">
        <v>1</v>
      </c>
      <c r="F64" s="12"/>
      <c r="G64" s="13">
        <v>0.95</v>
      </c>
      <c r="H64" s="24"/>
      <c r="I64" s="25" t="s">
        <v>20</v>
      </c>
      <c r="J64" s="26"/>
      <c r="K64" s="17">
        <f t="shared" si="3"/>
        <v>75778.33333333333</v>
      </c>
    </row>
    <row r="65" spans="1:12" ht="30.75" customHeight="1">
      <c r="A65" s="41"/>
      <c r="B65" s="69" t="s">
        <v>463</v>
      </c>
      <c r="C65" s="23" t="s">
        <v>460</v>
      </c>
      <c r="D65" s="12" t="s">
        <v>253</v>
      </c>
      <c r="E65" s="12">
        <v>1</v>
      </c>
      <c r="F65" s="12"/>
      <c r="G65" s="13">
        <v>0.95</v>
      </c>
      <c r="H65" s="24"/>
      <c r="I65" s="25" t="s">
        <v>20</v>
      </c>
      <c r="J65" s="26"/>
      <c r="K65" s="102">
        <f t="shared" si="3"/>
        <v>75778.33333333333</v>
      </c>
      <c r="L65" s="6" t="s">
        <v>462</v>
      </c>
    </row>
    <row r="66" spans="1:13" ht="13.5" customHeight="1">
      <c r="A66" s="41"/>
      <c r="B66" s="73"/>
      <c r="C66" s="48" t="s">
        <v>252</v>
      </c>
      <c r="D66" s="12"/>
      <c r="E66" s="12"/>
      <c r="F66" s="12"/>
      <c r="G66" s="13"/>
      <c r="H66" s="24"/>
      <c r="I66" s="25"/>
      <c r="J66" s="26"/>
      <c r="K66" s="17">
        <f>SUM(K42:K65)</f>
        <v>1322331.9166666665</v>
      </c>
      <c r="L66" s="6"/>
      <c r="M66" s="6"/>
    </row>
    <row r="67" spans="1:11" ht="22.5" customHeight="1">
      <c r="A67" s="18">
        <v>5</v>
      </c>
      <c r="B67" s="68" t="s">
        <v>84</v>
      </c>
      <c r="C67" s="107" t="s">
        <v>6</v>
      </c>
      <c r="D67" s="108"/>
      <c r="E67" s="108"/>
      <c r="F67" s="108"/>
      <c r="G67" s="108"/>
      <c r="H67" s="108"/>
      <c r="I67" s="108"/>
      <c r="J67" s="108"/>
      <c r="K67" s="109"/>
    </row>
    <row r="68" spans="1:11" ht="13.5" customHeight="1">
      <c r="A68" s="39"/>
      <c r="B68" s="74"/>
      <c r="C68" s="35" t="s">
        <v>0</v>
      </c>
      <c r="D68" s="38"/>
      <c r="E68" s="38"/>
      <c r="F68" s="38"/>
      <c r="G68" s="13"/>
      <c r="H68" s="24"/>
      <c r="I68" s="40"/>
      <c r="J68" s="26">
        <v>957200</v>
      </c>
      <c r="K68" s="17"/>
    </row>
    <row r="69" spans="1:11" ht="13.5" customHeight="1">
      <c r="A69" s="103"/>
      <c r="B69" s="69" t="s">
        <v>300</v>
      </c>
      <c r="C69" s="23" t="s">
        <v>85</v>
      </c>
      <c r="D69" s="12" t="s">
        <v>256</v>
      </c>
      <c r="E69" s="12">
        <v>0.5</v>
      </c>
      <c r="F69" s="12"/>
      <c r="G69" s="13">
        <v>0.95</v>
      </c>
      <c r="H69" s="24">
        <v>0.5</v>
      </c>
      <c r="I69" s="25" t="s">
        <v>20</v>
      </c>
      <c r="J69" s="26"/>
      <c r="K69" s="17">
        <f>J68*E69*G69*H69/12</f>
        <v>18944.583333333332</v>
      </c>
    </row>
    <row r="70" spans="1:11" ht="13.5" customHeight="1">
      <c r="A70" s="103"/>
      <c r="B70" s="69" t="s">
        <v>301</v>
      </c>
      <c r="C70" s="23" t="s">
        <v>86</v>
      </c>
      <c r="D70" s="12" t="s">
        <v>253</v>
      </c>
      <c r="E70" s="12">
        <v>0.5</v>
      </c>
      <c r="F70" s="12"/>
      <c r="G70" s="13">
        <v>0.95</v>
      </c>
      <c r="H70" s="24"/>
      <c r="I70" s="25" t="s">
        <v>20</v>
      </c>
      <c r="J70" s="26"/>
      <c r="K70" s="17">
        <f aca="true" t="shared" si="4" ref="K70:K91">$J$68*E70*G70/12</f>
        <v>37889.166666666664</v>
      </c>
    </row>
    <row r="71" spans="1:11" ht="13.5" customHeight="1">
      <c r="A71" s="103"/>
      <c r="B71" s="69" t="s">
        <v>105</v>
      </c>
      <c r="C71" s="23" t="s">
        <v>106</v>
      </c>
      <c r="D71" s="12" t="s">
        <v>253</v>
      </c>
      <c r="E71" s="12">
        <v>1</v>
      </c>
      <c r="F71" s="12"/>
      <c r="G71" s="13">
        <v>0.95</v>
      </c>
      <c r="H71" s="24"/>
      <c r="I71" s="25" t="s">
        <v>20</v>
      </c>
      <c r="J71" s="26"/>
      <c r="K71" s="17">
        <f t="shared" si="4"/>
        <v>75778.33333333333</v>
      </c>
    </row>
    <row r="72" spans="1:11" ht="13.5" customHeight="1">
      <c r="A72" s="103"/>
      <c r="B72" s="69" t="s">
        <v>302</v>
      </c>
      <c r="C72" s="23" t="s">
        <v>87</v>
      </c>
      <c r="D72" s="12" t="s">
        <v>253</v>
      </c>
      <c r="E72" s="12">
        <v>0.5</v>
      </c>
      <c r="F72" s="12"/>
      <c r="G72" s="13">
        <v>0.95</v>
      </c>
      <c r="H72" s="24"/>
      <c r="I72" s="25" t="s">
        <v>20</v>
      </c>
      <c r="J72" s="26"/>
      <c r="K72" s="17">
        <f t="shared" si="4"/>
        <v>37889.166666666664</v>
      </c>
    </row>
    <row r="73" spans="1:11" ht="13.5" customHeight="1">
      <c r="A73" s="103"/>
      <c r="B73" s="69" t="s">
        <v>303</v>
      </c>
      <c r="C73" s="84" t="s">
        <v>437</v>
      </c>
      <c r="D73" s="12" t="s">
        <v>253</v>
      </c>
      <c r="E73" s="12">
        <v>0.5</v>
      </c>
      <c r="F73" s="12"/>
      <c r="G73" s="13">
        <v>0.95</v>
      </c>
      <c r="H73" s="24"/>
      <c r="I73" s="25" t="s">
        <v>20</v>
      </c>
      <c r="J73" s="26"/>
      <c r="K73" s="17">
        <f t="shared" si="4"/>
        <v>37889.166666666664</v>
      </c>
    </row>
    <row r="74" spans="1:11" ht="13.5" customHeight="1">
      <c r="A74" s="103"/>
      <c r="B74" s="69" t="s">
        <v>304</v>
      </c>
      <c r="C74" s="23" t="s">
        <v>88</v>
      </c>
      <c r="D74" s="12" t="s">
        <v>253</v>
      </c>
      <c r="E74" s="12">
        <v>0.8</v>
      </c>
      <c r="F74" s="12"/>
      <c r="G74" s="13">
        <v>0.95</v>
      </c>
      <c r="H74" s="24"/>
      <c r="I74" s="25" t="s">
        <v>20</v>
      </c>
      <c r="J74" s="26"/>
      <c r="K74" s="17">
        <f t="shared" si="4"/>
        <v>60622.666666666664</v>
      </c>
    </row>
    <row r="75" spans="1:11" ht="13.5" customHeight="1">
      <c r="A75" s="103"/>
      <c r="B75" s="69" t="s">
        <v>305</v>
      </c>
      <c r="C75" s="23" t="s">
        <v>89</v>
      </c>
      <c r="D75" s="12" t="s">
        <v>253</v>
      </c>
      <c r="E75" s="12">
        <v>0.8</v>
      </c>
      <c r="F75" s="12"/>
      <c r="G75" s="13">
        <v>0.95</v>
      </c>
      <c r="H75" s="24"/>
      <c r="I75" s="25" t="s">
        <v>20</v>
      </c>
      <c r="J75" s="26"/>
      <c r="K75" s="17">
        <f t="shared" si="4"/>
        <v>60622.666666666664</v>
      </c>
    </row>
    <row r="76" spans="1:11" ht="13.5" customHeight="1">
      <c r="A76" s="103"/>
      <c r="B76" s="69" t="s">
        <v>306</v>
      </c>
      <c r="C76" s="23" t="s">
        <v>90</v>
      </c>
      <c r="D76" s="12" t="s">
        <v>253</v>
      </c>
      <c r="E76" s="12">
        <v>1</v>
      </c>
      <c r="F76" s="12"/>
      <c r="G76" s="13">
        <v>0.95</v>
      </c>
      <c r="H76" s="24"/>
      <c r="I76" s="25" t="s">
        <v>20</v>
      </c>
      <c r="J76" s="26"/>
      <c r="K76" s="17">
        <f t="shared" si="4"/>
        <v>75778.33333333333</v>
      </c>
    </row>
    <row r="77" spans="1:11" ht="13.5" customHeight="1">
      <c r="A77" s="103"/>
      <c r="B77" s="69" t="s">
        <v>103</v>
      </c>
      <c r="C77" s="23" t="s">
        <v>104</v>
      </c>
      <c r="D77" s="12" t="s">
        <v>253</v>
      </c>
      <c r="E77" s="12">
        <v>0.5</v>
      </c>
      <c r="F77" s="12"/>
      <c r="G77" s="13">
        <v>0.95</v>
      </c>
      <c r="H77" s="24"/>
      <c r="I77" s="25" t="s">
        <v>20</v>
      </c>
      <c r="J77" s="26"/>
      <c r="K77" s="17">
        <f t="shared" si="4"/>
        <v>37889.166666666664</v>
      </c>
    </row>
    <row r="78" spans="1:11" ht="13.5" customHeight="1">
      <c r="A78" s="103"/>
      <c r="B78" s="69" t="s">
        <v>307</v>
      </c>
      <c r="C78" s="23" t="s">
        <v>91</v>
      </c>
      <c r="D78" s="12" t="s">
        <v>253</v>
      </c>
      <c r="E78" s="12">
        <v>0.8</v>
      </c>
      <c r="F78" s="12"/>
      <c r="G78" s="13">
        <v>0.95</v>
      </c>
      <c r="H78" s="24"/>
      <c r="I78" s="25" t="s">
        <v>20</v>
      </c>
      <c r="J78" s="26"/>
      <c r="K78" s="17">
        <f t="shared" si="4"/>
        <v>60622.666666666664</v>
      </c>
    </row>
    <row r="79" spans="1:11" ht="13.5" customHeight="1">
      <c r="A79" s="103"/>
      <c r="B79" s="69" t="s">
        <v>99</v>
      </c>
      <c r="C79" s="23" t="s">
        <v>100</v>
      </c>
      <c r="D79" s="12" t="s">
        <v>253</v>
      </c>
      <c r="E79" s="12">
        <v>1</v>
      </c>
      <c r="F79" s="12"/>
      <c r="G79" s="13">
        <v>0.95</v>
      </c>
      <c r="H79" s="24"/>
      <c r="I79" s="25" t="s">
        <v>20</v>
      </c>
      <c r="J79" s="26"/>
      <c r="K79" s="17">
        <f t="shared" si="4"/>
        <v>75778.33333333333</v>
      </c>
    </row>
    <row r="80" spans="1:11" ht="13.5" customHeight="1">
      <c r="A80" s="103"/>
      <c r="B80" s="69" t="s">
        <v>101</v>
      </c>
      <c r="C80" s="23" t="s">
        <v>102</v>
      </c>
      <c r="D80" s="12" t="s">
        <v>253</v>
      </c>
      <c r="E80" s="12">
        <v>0.5</v>
      </c>
      <c r="F80" s="12"/>
      <c r="G80" s="13">
        <v>0.95</v>
      </c>
      <c r="H80" s="24"/>
      <c r="I80" s="25" t="s">
        <v>20</v>
      </c>
      <c r="J80" s="26"/>
      <c r="K80" s="17">
        <f t="shared" si="4"/>
        <v>37889.166666666664</v>
      </c>
    </row>
    <row r="81" spans="1:11" ht="13.5" customHeight="1">
      <c r="A81" s="103"/>
      <c r="B81" s="69" t="s">
        <v>308</v>
      </c>
      <c r="C81" s="23" t="s">
        <v>92</v>
      </c>
      <c r="D81" s="12" t="s">
        <v>253</v>
      </c>
      <c r="E81" s="12">
        <v>0.5</v>
      </c>
      <c r="F81" s="12"/>
      <c r="G81" s="13">
        <v>0.95</v>
      </c>
      <c r="H81" s="24"/>
      <c r="I81" s="25" t="s">
        <v>20</v>
      </c>
      <c r="J81" s="26"/>
      <c r="K81" s="17">
        <f t="shared" si="4"/>
        <v>37889.166666666664</v>
      </c>
    </row>
    <row r="82" spans="1:11" ht="13.5" customHeight="1">
      <c r="A82" s="103"/>
      <c r="B82" s="69" t="s">
        <v>309</v>
      </c>
      <c r="C82" s="23" t="s">
        <v>93</v>
      </c>
      <c r="D82" s="12" t="s">
        <v>253</v>
      </c>
      <c r="E82" s="12">
        <v>1</v>
      </c>
      <c r="F82" s="12"/>
      <c r="G82" s="13">
        <v>0.95</v>
      </c>
      <c r="H82" s="24"/>
      <c r="I82" s="25" t="s">
        <v>20</v>
      </c>
      <c r="J82" s="26"/>
      <c r="K82" s="17">
        <f t="shared" si="4"/>
        <v>75778.33333333333</v>
      </c>
    </row>
    <row r="83" spans="1:11" ht="13.5" customHeight="1">
      <c r="A83" s="103"/>
      <c r="B83" s="69" t="s">
        <v>96</v>
      </c>
      <c r="C83" s="23" t="s">
        <v>97</v>
      </c>
      <c r="D83" s="12" t="s">
        <v>253</v>
      </c>
      <c r="E83" s="12">
        <v>0.8</v>
      </c>
      <c r="F83" s="12"/>
      <c r="G83" s="13">
        <v>0.95</v>
      </c>
      <c r="H83" s="24"/>
      <c r="I83" s="25" t="s">
        <v>20</v>
      </c>
      <c r="J83" s="26"/>
      <c r="K83" s="17">
        <f t="shared" si="4"/>
        <v>60622.666666666664</v>
      </c>
    </row>
    <row r="84" spans="1:11" ht="13.5" customHeight="1">
      <c r="A84" s="103"/>
      <c r="B84" s="69" t="s">
        <v>98</v>
      </c>
      <c r="C84" s="23" t="s">
        <v>77</v>
      </c>
      <c r="D84" s="12" t="s">
        <v>253</v>
      </c>
      <c r="E84" s="12">
        <v>1</v>
      </c>
      <c r="F84" s="12"/>
      <c r="G84" s="13">
        <v>0.95</v>
      </c>
      <c r="H84" s="24"/>
      <c r="I84" s="25" t="s">
        <v>20</v>
      </c>
      <c r="J84" s="26"/>
      <c r="K84" s="17">
        <f t="shared" si="4"/>
        <v>75778.33333333333</v>
      </c>
    </row>
    <row r="85" spans="1:11" ht="13.5" customHeight="1">
      <c r="A85" s="103"/>
      <c r="B85" s="69" t="s">
        <v>310</v>
      </c>
      <c r="C85" s="23" t="s">
        <v>94</v>
      </c>
      <c r="D85" s="12" t="s">
        <v>253</v>
      </c>
      <c r="E85" s="12">
        <v>1</v>
      </c>
      <c r="F85" s="12"/>
      <c r="G85" s="13">
        <v>0.95</v>
      </c>
      <c r="H85" s="24"/>
      <c r="I85" s="25" t="s">
        <v>20</v>
      </c>
      <c r="J85" s="26"/>
      <c r="K85" s="17">
        <f t="shared" si="4"/>
        <v>75778.33333333333</v>
      </c>
    </row>
    <row r="86" spans="1:11" ht="13.5" customHeight="1">
      <c r="A86" s="103"/>
      <c r="B86" s="69" t="s">
        <v>311</v>
      </c>
      <c r="C86" s="23" t="s">
        <v>95</v>
      </c>
      <c r="D86" s="12" t="s">
        <v>253</v>
      </c>
      <c r="E86" s="12">
        <v>1</v>
      </c>
      <c r="F86" s="12"/>
      <c r="G86" s="13">
        <v>0.95</v>
      </c>
      <c r="H86" s="24"/>
      <c r="I86" s="25" t="s">
        <v>20</v>
      </c>
      <c r="J86" s="26"/>
      <c r="K86" s="17">
        <f t="shared" si="4"/>
        <v>75778.33333333333</v>
      </c>
    </row>
    <row r="87" spans="1:11" ht="13.5" customHeight="1">
      <c r="A87" s="103"/>
      <c r="B87" s="69" t="s">
        <v>107</v>
      </c>
      <c r="C87" s="23" t="s">
        <v>108</v>
      </c>
      <c r="D87" s="12" t="s">
        <v>253</v>
      </c>
      <c r="E87" s="12">
        <v>1</v>
      </c>
      <c r="F87" s="12"/>
      <c r="G87" s="13">
        <v>0.95</v>
      </c>
      <c r="H87" s="24"/>
      <c r="I87" s="25" t="s">
        <v>20</v>
      </c>
      <c r="J87" s="26"/>
      <c r="K87" s="17">
        <f t="shared" si="4"/>
        <v>75778.33333333333</v>
      </c>
    </row>
    <row r="88" spans="1:11" ht="13.5" customHeight="1">
      <c r="A88" s="103"/>
      <c r="B88" s="69" t="s">
        <v>312</v>
      </c>
      <c r="C88" s="23" t="s">
        <v>260</v>
      </c>
      <c r="D88" s="12" t="s">
        <v>253</v>
      </c>
      <c r="E88" s="12">
        <v>1</v>
      </c>
      <c r="F88" s="12"/>
      <c r="G88" s="13">
        <v>0.95</v>
      </c>
      <c r="H88" s="24"/>
      <c r="I88" s="25" t="s">
        <v>20</v>
      </c>
      <c r="J88" s="27"/>
      <c r="K88" s="17">
        <f t="shared" si="4"/>
        <v>75778.33333333333</v>
      </c>
    </row>
    <row r="89" spans="1:11" ht="13.5" customHeight="1">
      <c r="A89" s="103"/>
      <c r="B89" s="69" t="s">
        <v>313</v>
      </c>
      <c r="C89" s="23" t="s">
        <v>261</v>
      </c>
      <c r="D89" s="12" t="s">
        <v>253</v>
      </c>
      <c r="E89" s="12">
        <v>1</v>
      </c>
      <c r="F89" s="12"/>
      <c r="G89" s="13">
        <v>0.95</v>
      </c>
      <c r="H89" s="24"/>
      <c r="I89" s="25" t="s">
        <v>20</v>
      </c>
      <c r="J89" s="27"/>
      <c r="K89" s="17">
        <f t="shared" si="4"/>
        <v>75778.33333333333</v>
      </c>
    </row>
    <row r="90" spans="1:12" ht="13.5" customHeight="1">
      <c r="A90" s="103"/>
      <c r="B90" s="69" t="s">
        <v>109</v>
      </c>
      <c r="C90" s="23" t="s">
        <v>110</v>
      </c>
      <c r="D90" s="12" t="s">
        <v>253</v>
      </c>
      <c r="E90" s="12">
        <v>1</v>
      </c>
      <c r="F90" s="12"/>
      <c r="G90" s="13">
        <v>0.95</v>
      </c>
      <c r="H90" s="24"/>
      <c r="I90" s="25" t="s">
        <v>20</v>
      </c>
      <c r="J90" s="27"/>
      <c r="K90" s="17">
        <f t="shared" si="4"/>
        <v>75778.33333333333</v>
      </c>
      <c r="L90" s="6"/>
    </row>
    <row r="91" spans="1:12" ht="13.5" customHeight="1">
      <c r="A91" s="43"/>
      <c r="B91" s="69" t="s">
        <v>414</v>
      </c>
      <c r="C91" s="23" t="s">
        <v>424</v>
      </c>
      <c r="D91" s="12" t="s">
        <v>253</v>
      </c>
      <c r="E91" s="12">
        <v>0.8</v>
      </c>
      <c r="F91" s="12"/>
      <c r="G91" s="13">
        <v>0.95</v>
      </c>
      <c r="H91" s="24"/>
      <c r="I91" s="25" t="s">
        <v>20</v>
      </c>
      <c r="J91" s="27"/>
      <c r="K91" s="17">
        <f t="shared" si="4"/>
        <v>60622.666666666664</v>
      </c>
      <c r="L91" s="6"/>
    </row>
    <row r="92" spans="1:13" ht="13.5" customHeight="1">
      <c r="A92" s="43"/>
      <c r="B92" s="69"/>
      <c r="C92" s="48" t="s">
        <v>252</v>
      </c>
      <c r="D92" s="12"/>
      <c r="E92" s="12"/>
      <c r="F92" s="12"/>
      <c r="G92" s="13"/>
      <c r="H92" s="24"/>
      <c r="I92" s="25"/>
      <c r="J92" s="27"/>
      <c r="K92" s="17">
        <f>SUM(K69:K91)</f>
        <v>1382954.5833333333</v>
      </c>
      <c r="L92" s="52"/>
      <c r="M92" s="6"/>
    </row>
    <row r="93" spans="1:11" ht="15">
      <c r="A93" s="18">
        <v>6</v>
      </c>
      <c r="B93" s="68" t="s">
        <v>111</v>
      </c>
      <c r="C93" s="107" t="s">
        <v>7</v>
      </c>
      <c r="D93" s="108"/>
      <c r="E93" s="108"/>
      <c r="F93" s="108"/>
      <c r="G93" s="108"/>
      <c r="H93" s="108"/>
      <c r="I93" s="108"/>
      <c r="J93" s="108"/>
      <c r="K93" s="109"/>
    </row>
    <row r="94" spans="1:11" ht="13.5" customHeight="1">
      <c r="A94" s="39"/>
      <c r="B94" s="74"/>
      <c r="C94" s="35" t="s">
        <v>0</v>
      </c>
      <c r="D94" s="38"/>
      <c r="E94" s="38"/>
      <c r="F94" s="38"/>
      <c r="G94" s="13"/>
      <c r="H94" s="24"/>
      <c r="I94" s="40"/>
      <c r="J94" s="26">
        <v>957200</v>
      </c>
      <c r="K94" s="17"/>
    </row>
    <row r="95" spans="1:11" s="2" customFormat="1" ht="13.5" customHeight="1">
      <c r="A95" s="103"/>
      <c r="B95" s="69" t="s">
        <v>314</v>
      </c>
      <c r="C95" s="23" t="s">
        <v>112</v>
      </c>
      <c r="D95" s="12" t="s">
        <v>253</v>
      </c>
      <c r="E95" s="12">
        <v>1</v>
      </c>
      <c r="F95" s="12"/>
      <c r="G95" s="13">
        <v>0.95</v>
      </c>
      <c r="H95" s="24"/>
      <c r="I95" s="25" t="s">
        <v>20</v>
      </c>
      <c r="J95" s="27"/>
      <c r="K95" s="14">
        <f aca="true" t="shared" si="5" ref="K95:K105">$J$94*E95*G95/12</f>
        <v>75778.33333333333</v>
      </c>
    </row>
    <row r="96" spans="1:11" s="2" customFormat="1" ht="13.5" customHeight="1">
      <c r="A96" s="103"/>
      <c r="B96" s="69" t="s">
        <v>315</v>
      </c>
      <c r="C96" s="23" t="s">
        <v>113</v>
      </c>
      <c r="D96" s="12" t="s">
        <v>253</v>
      </c>
      <c r="E96" s="12">
        <v>1</v>
      </c>
      <c r="F96" s="12"/>
      <c r="G96" s="13">
        <v>0.95</v>
      </c>
      <c r="H96" s="24"/>
      <c r="I96" s="25" t="s">
        <v>20</v>
      </c>
      <c r="J96" s="27"/>
      <c r="K96" s="14">
        <f t="shared" si="5"/>
        <v>75778.33333333333</v>
      </c>
    </row>
    <row r="97" spans="1:11" s="2" customFormat="1" ht="13.5" customHeight="1">
      <c r="A97" s="103"/>
      <c r="B97" s="69" t="s">
        <v>316</v>
      </c>
      <c r="C97" s="23" t="s">
        <v>114</v>
      </c>
      <c r="D97" s="12" t="s">
        <v>253</v>
      </c>
      <c r="E97" s="12">
        <v>1</v>
      </c>
      <c r="F97" s="12"/>
      <c r="G97" s="13">
        <v>0.95</v>
      </c>
      <c r="H97" s="24"/>
      <c r="I97" s="25" t="s">
        <v>20</v>
      </c>
      <c r="J97" s="27"/>
      <c r="K97" s="14">
        <f t="shared" si="5"/>
        <v>75778.33333333333</v>
      </c>
    </row>
    <row r="98" spans="1:11" s="2" customFormat="1" ht="13.5" customHeight="1">
      <c r="A98" s="103"/>
      <c r="B98" s="69" t="s">
        <v>317</v>
      </c>
      <c r="C98" s="23" t="s">
        <v>115</v>
      </c>
      <c r="D98" s="12" t="s">
        <v>253</v>
      </c>
      <c r="E98" s="12">
        <v>1</v>
      </c>
      <c r="F98" s="12"/>
      <c r="G98" s="13">
        <v>0.95</v>
      </c>
      <c r="H98" s="24"/>
      <c r="I98" s="25" t="s">
        <v>20</v>
      </c>
      <c r="J98" s="27"/>
      <c r="K98" s="14">
        <f t="shared" si="5"/>
        <v>75778.33333333333</v>
      </c>
    </row>
    <row r="99" spans="1:11" s="2" customFormat="1" ht="13.5" customHeight="1">
      <c r="A99" s="103"/>
      <c r="B99" s="69" t="s">
        <v>318</v>
      </c>
      <c r="C99" s="23" t="s">
        <v>116</v>
      </c>
      <c r="D99" s="12" t="s">
        <v>253</v>
      </c>
      <c r="E99" s="12">
        <v>1</v>
      </c>
      <c r="F99" s="12"/>
      <c r="G99" s="13">
        <v>0.95</v>
      </c>
      <c r="H99" s="24"/>
      <c r="I99" s="25" t="s">
        <v>20</v>
      </c>
      <c r="J99" s="27"/>
      <c r="K99" s="14">
        <f t="shared" si="5"/>
        <v>75778.33333333333</v>
      </c>
    </row>
    <row r="100" spans="1:11" s="2" customFormat="1" ht="13.5" customHeight="1">
      <c r="A100" s="103"/>
      <c r="B100" s="69" t="s">
        <v>319</v>
      </c>
      <c r="C100" s="23" t="s">
        <v>117</v>
      </c>
      <c r="D100" s="12" t="s">
        <v>253</v>
      </c>
      <c r="E100" s="12">
        <v>1</v>
      </c>
      <c r="F100" s="12"/>
      <c r="G100" s="13">
        <v>0.95</v>
      </c>
      <c r="H100" s="24"/>
      <c r="I100" s="25" t="s">
        <v>20</v>
      </c>
      <c r="J100" s="27"/>
      <c r="K100" s="14">
        <f t="shared" si="5"/>
        <v>75778.33333333333</v>
      </c>
    </row>
    <row r="101" spans="1:11" s="2" customFormat="1" ht="13.5" customHeight="1">
      <c r="A101" s="105"/>
      <c r="B101" s="69" t="s">
        <v>320</v>
      </c>
      <c r="C101" s="23" t="s">
        <v>118</v>
      </c>
      <c r="D101" s="12" t="s">
        <v>253</v>
      </c>
      <c r="E101" s="12">
        <v>1</v>
      </c>
      <c r="F101" s="12"/>
      <c r="G101" s="13">
        <v>0.95</v>
      </c>
      <c r="H101" s="24"/>
      <c r="I101" s="25" t="s">
        <v>20</v>
      </c>
      <c r="J101" s="27"/>
      <c r="K101" s="14">
        <f t="shared" si="5"/>
        <v>75778.33333333333</v>
      </c>
    </row>
    <row r="102" spans="1:11" s="2" customFormat="1" ht="13.5" customHeight="1">
      <c r="A102" s="41"/>
      <c r="B102" s="69" t="s">
        <v>442</v>
      </c>
      <c r="C102" s="23" t="s">
        <v>438</v>
      </c>
      <c r="D102" s="12" t="s">
        <v>253</v>
      </c>
      <c r="E102" s="12">
        <v>1</v>
      </c>
      <c r="F102" s="12"/>
      <c r="G102" s="13">
        <v>0.95</v>
      </c>
      <c r="H102" s="24"/>
      <c r="I102" s="25" t="s">
        <v>20</v>
      </c>
      <c r="J102" s="27"/>
      <c r="K102" s="14">
        <f t="shared" si="5"/>
        <v>75778.33333333333</v>
      </c>
    </row>
    <row r="103" spans="1:11" s="2" customFormat="1" ht="13.5" customHeight="1">
      <c r="A103" s="41"/>
      <c r="B103" s="69" t="s">
        <v>443</v>
      </c>
      <c r="C103" s="23" t="s">
        <v>439</v>
      </c>
      <c r="D103" s="12" t="s">
        <v>253</v>
      </c>
      <c r="E103" s="12">
        <v>0.8</v>
      </c>
      <c r="F103" s="12"/>
      <c r="G103" s="13">
        <v>0.95</v>
      </c>
      <c r="H103" s="24"/>
      <c r="I103" s="25" t="s">
        <v>20</v>
      </c>
      <c r="J103" s="27"/>
      <c r="K103" s="14">
        <f t="shared" si="5"/>
        <v>60622.666666666664</v>
      </c>
    </row>
    <row r="104" spans="1:11" s="2" customFormat="1" ht="13.5" customHeight="1">
      <c r="A104" s="41"/>
      <c r="B104" s="69" t="s">
        <v>444</v>
      </c>
      <c r="C104" s="23" t="s">
        <v>440</v>
      </c>
      <c r="D104" s="12" t="s">
        <v>253</v>
      </c>
      <c r="E104" s="12">
        <v>0.8</v>
      </c>
      <c r="F104" s="12"/>
      <c r="G104" s="13">
        <v>0.95</v>
      </c>
      <c r="H104" s="24"/>
      <c r="I104" s="25" t="s">
        <v>20</v>
      </c>
      <c r="J104" s="27"/>
      <c r="K104" s="14">
        <f t="shared" si="5"/>
        <v>60622.666666666664</v>
      </c>
    </row>
    <row r="105" spans="1:11" s="2" customFormat="1" ht="13.5" customHeight="1">
      <c r="A105" s="41"/>
      <c r="B105" s="69" t="s">
        <v>445</v>
      </c>
      <c r="C105" s="23" t="s">
        <v>441</v>
      </c>
      <c r="D105" s="12" t="s">
        <v>253</v>
      </c>
      <c r="E105" s="12">
        <v>0.8</v>
      </c>
      <c r="F105" s="12"/>
      <c r="G105" s="13">
        <v>0.95</v>
      </c>
      <c r="H105" s="24"/>
      <c r="I105" s="25" t="s">
        <v>20</v>
      </c>
      <c r="J105" s="27"/>
      <c r="K105" s="14">
        <f t="shared" si="5"/>
        <v>60622.666666666664</v>
      </c>
    </row>
    <row r="106" spans="1:13" s="2" customFormat="1" ht="13.5" customHeight="1">
      <c r="A106" s="41"/>
      <c r="B106" s="69"/>
      <c r="C106" s="48" t="s">
        <v>252</v>
      </c>
      <c r="D106" s="12"/>
      <c r="E106" s="12"/>
      <c r="F106" s="12"/>
      <c r="G106" s="13"/>
      <c r="H106" s="24"/>
      <c r="I106" s="25"/>
      <c r="J106" s="26"/>
      <c r="K106" s="100">
        <f>SUM(K95:K105)</f>
        <v>788094.6666666665</v>
      </c>
      <c r="L106" s="53"/>
      <c r="M106" s="60"/>
    </row>
    <row r="107" spans="1:12" ht="23.25" customHeight="1">
      <c r="A107" s="18">
        <v>7</v>
      </c>
      <c r="B107" s="68" t="s">
        <v>119</v>
      </c>
      <c r="C107" s="107" t="s">
        <v>8</v>
      </c>
      <c r="D107" s="108"/>
      <c r="E107" s="108"/>
      <c r="F107" s="108"/>
      <c r="G107" s="108"/>
      <c r="H107" s="108"/>
      <c r="I107" s="108"/>
      <c r="J107" s="108"/>
      <c r="K107" s="109"/>
      <c r="L107" s="6"/>
    </row>
    <row r="108" spans="1:11" ht="13.5" customHeight="1">
      <c r="A108" s="44"/>
      <c r="B108" s="76"/>
      <c r="C108" s="85" t="s">
        <v>0</v>
      </c>
      <c r="D108" s="38"/>
      <c r="E108" s="38"/>
      <c r="F108" s="38"/>
      <c r="G108" s="38"/>
      <c r="H108" s="86"/>
      <c r="I108" s="86"/>
      <c r="J108" s="26">
        <v>957200</v>
      </c>
      <c r="K108" s="17"/>
    </row>
    <row r="109" spans="1:11" s="2" customFormat="1" ht="13.5" customHeight="1">
      <c r="A109" s="104"/>
      <c r="B109" s="70" t="s">
        <v>321</v>
      </c>
      <c r="C109" s="23" t="s">
        <v>120</v>
      </c>
      <c r="D109" s="12" t="s">
        <v>253</v>
      </c>
      <c r="E109" s="12">
        <v>0.8</v>
      </c>
      <c r="F109" s="12"/>
      <c r="G109" s="13">
        <v>0.95</v>
      </c>
      <c r="H109" s="24"/>
      <c r="I109" s="25" t="s">
        <v>20</v>
      </c>
      <c r="J109" s="26"/>
      <c r="K109" s="14">
        <f aca="true" t="shared" si="6" ref="K109:K126">$J$108*E109*G109/12</f>
        <v>60622.666666666664</v>
      </c>
    </row>
    <row r="110" spans="1:11" s="2" customFormat="1" ht="13.5" customHeight="1">
      <c r="A110" s="103"/>
      <c r="B110" s="70" t="s">
        <v>322</v>
      </c>
      <c r="C110" s="23" t="s">
        <v>121</v>
      </c>
      <c r="D110" s="12" t="s">
        <v>253</v>
      </c>
      <c r="E110" s="12">
        <v>1</v>
      </c>
      <c r="F110" s="12"/>
      <c r="G110" s="13">
        <v>0.95</v>
      </c>
      <c r="H110" s="24"/>
      <c r="I110" s="25" t="s">
        <v>20</v>
      </c>
      <c r="J110" s="26"/>
      <c r="K110" s="14">
        <f t="shared" si="6"/>
        <v>75778.33333333333</v>
      </c>
    </row>
    <row r="111" spans="1:11" s="2" customFormat="1" ht="13.5" customHeight="1">
      <c r="A111" s="103"/>
      <c r="B111" s="70" t="s">
        <v>323</v>
      </c>
      <c r="C111" s="23" t="s">
        <v>122</v>
      </c>
      <c r="D111" s="12" t="s">
        <v>253</v>
      </c>
      <c r="E111" s="12">
        <v>1</v>
      </c>
      <c r="F111" s="12"/>
      <c r="G111" s="13">
        <v>0.95</v>
      </c>
      <c r="H111" s="24"/>
      <c r="I111" s="25" t="s">
        <v>20</v>
      </c>
      <c r="J111" s="26"/>
      <c r="K111" s="14">
        <f t="shared" si="6"/>
        <v>75778.33333333333</v>
      </c>
    </row>
    <row r="112" spans="1:11" s="2" customFormat="1" ht="24.75" customHeight="1">
      <c r="A112" s="103"/>
      <c r="B112" s="70" t="s">
        <v>324</v>
      </c>
      <c r="C112" s="23" t="s">
        <v>123</v>
      </c>
      <c r="D112" s="12" t="s">
        <v>253</v>
      </c>
      <c r="E112" s="12">
        <v>1</v>
      </c>
      <c r="F112" s="12"/>
      <c r="G112" s="13">
        <v>0.95</v>
      </c>
      <c r="H112" s="24"/>
      <c r="I112" s="25" t="s">
        <v>20</v>
      </c>
      <c r="J112" s="26"/>
      <c r="K112" s="14">
        <f t="shared" si="6"/>
        <v>75778.33333333333</v>
      </c>
    </row>
    <row r="113" spans="1:11" s="2" customFormat="1" ht="13.5" customHeight="1">
      <c r="A113" s="103"/>
      <c r="B113" s="70" t="s">
        <v>325</v>
      </c>
      <c r="C113" s="23" t="s">
        <v>124</v>
      </c>
      <c r="D113" s="12" t="s">
        <v>253</v>
      </c>
      <c r="E113" s="12">
        <v>1</v>
      </c>
      <c r="F113" s="12"/>
      <c r="G113" s="13">
        <v>0.95</v>
      </c>
      <c r="H113" s="24"/>
      <c r="I113" s="25" t="s">
        <v>20</v>
      </c>
      <c r="J113" s="26"/>
      <c r="K113" s="14">
        <f t="shared" si="6"/>
        <v>75778.33333333333</v>
      </c>
    </row>
    <row r="114" spans="1:11" s="2" customFormat="1" ht="22.5" customHeight="1">
      <c r="A114" s="103"/>
      <c r="B114" s="70" t="s">
        <v>326</v>
      </c>
      <c r="C114" s="23" t="s">
        <v>125</v>
      </c>
      <c r="D114" s="12" t="s">
        <v>253</v>
      </c>
      <c r="E114" s="12">
        <v>0.8</v>
      </c>
      <c r="F114" s="12"/>
      <c r="G114" s="13">
        <v>0.95</v>
      </c>
      <c r="H114" s="24"/>
      <c r="I114" s="25" t="s">
        <v>20</v>
      </c>
      <c r="J114" s="26"/>
      <c r="K114" s="14">
        <f t="shared" si="6"/>
        <v>60622.666666666664</v>
      </c>
    </row>
    <row r="115" spans="1:11" s="2" customFormat="1" ht="30" customHeight="1">
      <c r="A115" s="103"/>
      <c r="B115" s="70" t="s">
        <v>327</v>
      </c>
      <c r="C115" s="23" t="s">
        <v>126</v>
      </c>
      <c r="D115" s="12" t="s">
        <v>253</v>
      </c>
      <c r="E115" s="12">
        <v>1</v>
      </c>
      <c r="F115" s="12"/>
      <c r="G115" s="13">
        <v>0.95</v>
      </c>
      <c r="H115" s="24"/>
      <c r="I115" s="25" t="s">
        <v>20</v>
      </c>
      <c r="J115" s="26"/>
      <c r="K115" s="14">
        <f t="shared" si="6"/>
        <v>75778.33333333333</v>
      </c>
    </row>
    <row r="116" spans="1:11" s="2" customFormat="1" ht="13.5" customHeight="1">
      <c r="A116" s="103"/>
      <c r="B116" s="70" t="s">
        <v>328</v>
      </c>
      <c r="C116" s="23" t="s">
        <v>127</v>
      </c>
      <c r="D116" s="12" t="s">
        <v>253</v>
      </c>
      <c r="E116" s="12">
        <v>1</v>
      </c>
      <c r="F116" s="12"/>
      <c r="G116" s="13">
        <v>0.95</v>
      </c>
      <c r="H116" s="24"/>
      <c r="I116" s="25" t="s">
        <v>20</v>
      </c>
      <c r="J116" s="26"/>
      <c r="K116" s="14">
        <f t="shared" si="6"/>
        <v>75778.33333333333</v>
      </c>
    </row>
    <row r="117" spans="1:11" s="2" customFormat="1" ht="13.5" customHeight="1">
      <c r="A117" s="103"/>
      <c r="B117" s="70" t="s">
        <v>329</v>
      </c>
      <c r="C117" s="23" t="s">
        <v>128</v>
      </c>
      <c r="D117" s="12" t="s">
        <v>253</v>
      </c>
      <c r="E117" s="12">
        <v>1</v>
      </c>
      <c r="F117" s="12"/>
      <c r="G117" s="13">
        <v>0.95</v>
      </c>
      <c r="H117" s="24"/>
      <c r="I117" s="25" t="s">
        <v>20</v>
      </c>
      <c r="J117" s="26"/>
      <c r="K117" s="14">
        <f t="shared" si="6"/>
        <v>75778.33333333333</v>
      </c>
    </row>
    <row r="118" spans="1:11" s="2" customFormat="1" ht="13.5" customHeight="1">
      <c r="A118" s="103"/>
      <c r="B118" s="70" t="s">
        <v>330</v>
      </c>
      <c r="C118" s="23" t="s">
        <v>129</v>
      </c>
      <c r="D118" s="12" t="s">
        <v>253</v>
      </c>
      <c r="E118" s="12">
        <v>0.8</v>
      </c>
      <c r="F118" s="12"/>
      <c r="G118" s="13">
        <v>0.95</v>
      </c>
      <c r="H118" s="24"/>
      <c r="I118" s="25" t="s">
        <v>20</v>
      </c>
      <c r="J118" s="26"/>
      <c r="K118" s="14">
        <f t="shared" si="6"/>
        <v>60622.666666666664</v>
      </c>
    </row>
    <row r="119" spans="1:11" s="2" customFormat="1" ht="13.5" customHeight="1">
      <c r="A119" s="103"/>
      <c r="B119" s="69" t="s">
        <v>331</v>
      </c>
      <c r="C119" s="23" t="s">
        <v>130</v>
      </c>
      <c r="D119" s="12" t="s">
        <v>253</v>
      </c>
      <c r="E119" s="12">
        <v>1</v>
      </c>
      <c r="F119" s="12"/>
      <c r="G119" s="13">
        <v>0.95</v>
      </c>
      <c r="H119" s="24"/>
      <c r="I119" s="25" t="s">
        <v>20</v>
      </c>
      <c r="J119" s="26"/>
      <c r="K119" s="14">
        <f t="shared" si="6"/>
        <v>75778.33333333333</v>
      </c>
    </row>
    <row r="120" spans="1:11" s="2" customFormat="1" ht="13.5" customHeight="1">
      <c r="A120" s="103"/>
      <c r="B120" s="69" t="s">
        <v>133</v>
      </c>
      <c r="C120" s="23" t="s">
        <v>134</v>
      </c>
      <c r="D120" s="12" t="s">
        <v>253</v>
      </c>
      <c r="E120" s="12">
        <v>1</v>
      </c>
      <c r="F120" s="12"/>
      <c r="G120" s="13">
        <v>0.95</v>
      </c>
      <c r="H120" s="24"/>
      <c r="I120" s="25" t="s">
        <v>20</v>
      </c>
      <c r="J120" s="26"/>
      <c r="K120" s="14">
        <f t="shared" si="6"/>
        <v>75778.33333333333</v>
      </c>
    </row>
    <row r="121" spans="1:11" s="2" customFormat="1" ht="13.5" customHeight="1">
      <c r="A121" s="103"/>
      <c r="B121" s="69" t="s">
        <v>135</v>
      </c>
      <c r="C121" s="23" t="s">
        <v>136</v>
      </c>
      <c r="D121" s="12" t="s">
        <v>253</v>
      </c>
      <c r="E121" s="12">
        <v>1</v>
      </c>
      <c r="F121" s="12"/>
      <c r="G121" s="13">
        <v>0.95</v>
      </c>
      <c r="H121" s="24"/>
      <c r="I121" s="25" t="s">
        <v>20</v>
      </c>
      <c r="J121" s="26"/>
      <c r="K121" s="14">
        <f t="shared" si="6"/>
        <v>75778.33333333333</v>
      </c>
    </row>
    <row r="122" spans="1:11" s="2" customFormat="1" ht="13.5" customHeight="1">
      <c r="A122" s="103"/>
      <c r="B122" s="69" t="s">
        <v>332</v>
      </c>
      <c r="C122" s="23" t="s">
        <v>131</v>
      </c>
      <c r="D122" s="12" t="s">
        <v>253</v>
      </c>
      <c r="E122" s="12">
        <v>0.8</v>
      </c>
      <c r="F122" s="12"/>
      <c r="G122" s="13">
        <v>0.95</v>
      </c>
      <c r="H122" s="24"/>
      <c r="I122" s="25" t="s">
        <v>20</v>
      </c>
      <c r="J122" s="26"/>
      <c r="K122" s="14">
        <f t="shared" si="6"/>
        <v>60622.666666666664</v>
      </c>
    </row>
    <row r="123" spans="1:11" s="2" customFormat="1" ht="13.5" customHeight="1">
      <c r="A123" s="103"/>
      <c r="B123" s="69" t="s">
        <v>333</v>
      </c>
      <c r="C123" s="23" t="s">
        <v>132</v>
      </c>
      <c r="D123" s="12" t="s">
        <v>253</v>
      </c>
      <c r="E123" s="12">
        <v>1</v>
      </c>
      <c r="F123" s="12"/>
      <c r="G123" s="13">
        <v>0.95</v>
      </c>
      <c r="H123" s="24"/>
      <c r="I123" s="25" t="s">
        <v>20</v>
      </c>
      <c r="J123" s="26"/>
      <c r="K123" s="14">
        <f t="shared" si="6"/>
        <v>75778.33333333333</v>
      </c>
    </row>
    <row r="124" spans="1:11" s="2" customFormat="1" ht="13.5" customHeight="1">
      <c r="A124" s="105"/>
      <c r="B124" s="69" t="s">
        <v>137</v>
      </c>
      <c r="C124" s="23" t="s">
        <v>138</v>
      </c>
      <c r="D124" s="12" t="s">
        <v>253</v>
      </c>
      <c r="E124" s="12">
        <v>1</v>
      </c>
      <c r="F124" s="12"/>
      <c r="G124" s="13">
        <v>0.95</v>
      </c>
      <c r="H124" s="24"/>
      <c r="I124" s="25" t="s">
        <v>20</v>
      </c>
      <c r="J124" s="26"/>
      <c r="K124" s="14">
        <f t="shared" si="6"/>
        <v>75778.33333333333</v>
      </c>
    </row>
    <row r="125" spans="1:11" s="2" customFormat="1" ht="13.5" customHeight="1">
      <c r="A125" s="41"/>
      <c r="B125" s="69" t="s">
        <v>267</v>
      </c>
      <c r="C125" s="23" t="s">
        <v>262</v>
      </c>
      <c r="D125" s="12" t="s">
        <v>253</v>
      </c>
      <c r="E125" s="12">
        <v>0.8</v>
      </c>
      <c r="F125" s="12"/>
      <c r="G125" s="13">
        <v>0.95</v>
      </c>
      <c r="H125" s="24"/>
      <c r="I125" s="25" t="s">
        <v>20</v>
      </c>
      <c r="J125" s="26"/>
      <c r="K125" s="14">
        <f t="shared" si="6"/>
        <v>60622.666666666664</v>
      </c>
    </row>
    <row r="126" spans="1:11" s="3" customFormat="1" ht="13.5" customHeight="1">
      <c r="A126" s="41"/>
      <c r="B126" s="77" t="s">
        <v>426</v>
      </c>
      <c r="C126" s="23" t="s">
        <v>425</v>
      </c>
      <c r="D126" s="12" t="s">
        <v>253</v>
      </c>
      <c r="E126" s="12">
        <v>1</v>
      </c>
      <c r="F126" s="12"/>
      <c r="G126" s="13">
        <v>0.95</v>
      </c>
      <c r="H126" s="24"/>
      <c r="I126" s="25" t="s">
        <v>20</v>
      </c>
      <c r="J126" s="26"/>
      <c r="K126" s="14">
        <f t="shared" si="6"/>
        <v>75778.33333333333</v>
      </c>
    </row>
    <row r="127" spans="1:13" s="2" customFormat="1" ht="13.5" customHeight="1">
      <c r="A127" s="41"/>
      <c r="B127" s="77"/>
      <c r="C127" s="87" t="s">
        <v>252</v>
      </c>
      <c r="D127" s="12"/>
      <c r="E127" s="12"/>
      <c r="F127" s="12"/>
      <c r="G127" s="13"/>
      <c r="H127" s="24"/>
      <c r="I127" s="25"/>
      <c r="J127" s="26"/>
      <c r="K127" s="14">
        <f>SUM(K109:K126)</f>
        <v>1288231.6666666665</v>
      </c>
      <c r="L127" s="53"/>
      <c r="M127" s="60"/>
    </row>
    <row r="128" spans="1:11" ht="15">
      <c r="A128" s="18">
        <v>8</v>
      </c>
      <c r="B128" s="68" t="s">
        <v>139</v>
      </c>
      <c r="C128" s="125" t="s">
        <v>9</v>
      </c>
      <c r="D128" s="126"/>
      <c r="E128" s="126"/>
      <c r="F128" s="126"/>
      <c r="G128" s="126"/>
      <c r="H128" s="126"/>
      <c r="I128" s="126"/>
      <c r="J128" s="126"/>
      <c r="K128" s="127"/>
    </row>
    <row r="129" spans="1:11" ht="13.5" customHeight="1">
      <c r="A129" s="39"/>
      <c r="B129" s="74"/>
      <c r="C129" s="88" t="s">
        <v>0</v>
      </c>
      <c r="D129" s="38"/>
      <c r="E129" s="38"/>
      <c r="F129" s="38"/>
      <c r="G129" s="13"/>
      <c r="H129" s="24"/>
      <c r="I129" s="40"/>
      <c r="J129" s="26">
        <v>957200</v>
      </c>
      <c r="K129" s="17"/>
    </row>
    <row r="130" spans="1:11" s="2" customFormat="1" ht="13.5" customHeight="1">
      <c r="A130" s="106"/>
      <c r="B130" s="78" t="s">
        <v>334</v>
      </c>
      <c r="C130" s="23" t="s">
        <v>140</v>
      </c>
      <c r="D130" s="12" t="s">
        <v>253</v>
      </c>
      <c r="E130" s="12">
        <v>1</v>
      </c>
      <c r="F130" s="12"/>
      <c r="G130" s="13">
        <v>0.95</v>
      </c>
      <c r="H130" s="24"/>
      <c r="I130" s="25" t="s">
        <v>20</v>
      </c>
      <c r="J130" s="27"/>
      <c r="K130" s="14">
        <f>$J$129*E130*G130/12</f>
        <v>75778.33333333333</v>
      </c>
    </row>
    <row r="131" spans="1:11" s="2" customFormat="1" ht="13.5" customHeight="1">
      <c r="A131" s="106"/>
      <c r="B131" s="78" t="s">
        <v>335</v>
      </c>
      <c r="C131" s="23" t="s">
        <v>141</v>
      </c>
      <c r="D131" s="12" t="s">
        <v>253</v>
      </c>
      <c r="E131" s="12">
        <v>1</v>
      </c>
      <c r="F131" s="12"/>
      <c r="G131" s="13">
        <v>0.95</v>
      </c>
      <c r="H131" s="24"/>
      <c r="I131" s="25" t="s">
        <v>20</v>
      </c>
      <c r="J131" s="27"/>
      <c r="K131" s="14">
        <f>$J$129*E131*G131/12</f>
        <v>75778.33333333333</v>
      </c>
    </row>
    <row r="132" spans="1:11" s="2" customFormat="1" ht="13.5" customHeight="1">
      <c r="A132" s="106"/>
      <c r="B132" s="78" t="s">
        <v>336</v>
      </c>
      <c r="C132" s="23" t="s">
        <v>142</v>
      </c>
      <c r="D132" s="12" t="s">
        <v>253</v>
      </c>
      <c r="E132" s="12">
        <v>1</v>
      </c>
      <c r="F132" s="12"/>
      <c r="G132" s="13">
        <v>0.95</v>
      </c>
      <c r="H132" s="24"/>
      <c r="I132" s="25" t="s">
        <v>20</v>
      </c>
      <c r="J132" s="27"/>
      <c r="K132" s="14">
        <f>$J$129*E132*G132/12</f>
        <v>75778.33333333333</v>
      </c>
    </row>
    <row r="133" spans="1:11" s="2" customFormat="1" ht="13.5" customHeight="1">
      <c r="A133" s="61"/>
      <c r="B133" s="78" t="s">
        <v>415</v>
      </c>
      <c r="C133" s="23" t="s">
        <v>427</v>
      </c>
      <c r="D133" s="12" t="s">
        <v>253</v>
      </c>
      <c r="E133" s="12">
        <v>1</v>
      </c>
      <c r="F133" s="12"/>
      <c r="G133" s="13">
        <v>0.95</v>
      </c>
      <c r="H133" s="24"/>
      <c r="I133" s="25" t="s">
        <v>20</v>
      </c>
      <c r="J133" s="27"/>
      <c r="K133" s="14">
        <f>$J$129*E133*G133/12</f>
        <v>75778.33333333333</v>
      </c>
    </row>
    <row r="134" spans="1:11" s="2" customFormat="1" ht="13.5" customHeight="1">
      <c r="A134" s="34"/>
      <c r="B134" s="79"/>
      <c r="C134" s="88" t="s">
        <v>10</v>
      </c>
      <c r="D134" s="12"/>
      <c r="E134" s="12"/>
      <c r="F134" s="12"/>
      <c r="G134" s="13"/>
      <c r="H134" s="24"/>
      <c r="I134" s="25"/>
      <c r="J134" s="26">
        <v>1516400</v>
      </c>
      <c r="K134" s="14"/>
    </row>
    <row r="135" spans="1:11" s="2" customFormat="1" ht="29.25" customHeight="1">
      <c r="A135" s="104"/>
      <c r="B135" s="78" t="s">
        <v>337</v>
      </c>
      <c r="C135" s="23" t="s">
        <v>143</v>
      </c>
      <c r="D135" s="12" t="s">
        <v>254</v>
      </c>
      <c r="E135" s="12">
        <v>1</v>
      </c>
      <c r="F135" s="12">
        <v>0.7</v>
      </c>
      <c r="G135" s="13">
        <v>0.9</v>
      </c>
      <c r="H135" s="24"/>
      <c r="I135" s="25" t="s">
        <v>20</v>
      </c>
      <c r="J135" s="27"/>
      <c r="K135" s="14">
        <f>$J$134*E135*F135*G135/12</f>
        <v>79611</v>
      </c>
    </row>
    <row r="136" spans="1:11" s="2" customFormat="1" ht="13.5" customHeight="1">
      <c r="A136" s="105"/>
      <c r="B136" s="78" t="s">
        <v>338</v>
      </c>
      <c r="C136" s="23" t="s">
        <v>144</v>
      </c>
      <c r="D136" s="12" t="s">
        <v>254</v>
      </c>
      <c r="E136" s="12">
        <v>1</v>
      </c>
      <c r="F136" s="12">
        <v>0.7</v>
      </c>
      <c r="G136" s="13">
        <v>0.9</v>
      </c>
      <c r="H136" s="24"/>
      <c r="I136" s="25" t="s">
        <v>20</v>
      </c>
      <c r="J136" s="27"/>
      <c r="K136" s="14">
        <f>$J$134*E136*F136*G136/12</f>
        <v>79611</v>
      </c>
    </row>
    <row r="137" spans="1:13" s="51" customFormat="1" ht="13.5" customHeight="1">
      <c r="A137" s="41"/>
      <c r="B137" s="80"/>
      <c r="C137" s="48" t="s">
        <v>252</v>
      </c>
      <c r="D137" s="12"/>
      <c r="E137" s="12"/>
      <c r="F137" s="12"/>
      <c r="G137" s="13"/>
      <c r="H137" s="24"/>
      <c r="I137" s="25"/>
      <c r="J137" s="26"/>
      <c r="K137" s="14">
        <f>SUM(K130:K136)</f>
        <v>462335.3333333333</v>
      </c>
      <c r="L137" s="53"/>
      <c r="M137" s="98"/>
    </row>
    <row r="138" spans="1:11" ht="17.25" customHeight="1">
      <c r="A138" s="18">
        <v>9</v>
      </c>
      <c r="B138" s="68" t="s">
        <v>145</v>
      </c>
      <c r="C138" s="107" t="s">
        <v>11</v>
      </c>
      <c r="D138" s="108"/>
      <c r="E138" s="108"/>
      <c r="F138" s="108"/>
      <c r="G138" s="108"/>
      <c r="H138" s="108"/>
      <c r="I138" s="108"/>
      <c r="J138" s="108"/>
      <c r="K138" s="109"/>
    </row>
    <row r="139" spans="1:11" ht="13.5" customHeight="1">
      <c r="A139" s="44"/>
      <c r="B139" s="76"/>
      <c r="C139" s="85" t="s">
        <v>0</v>
      </c>
      <c r="D139" s="38"/>
      <c r="E139" s="38"/>
      <c r="F139" s="38"/>
      <c r="G139" s="38"/>
      <c r="H139" s="86"/>
      <c r="I139" s="86"/>
      <c r="J139" s="27">
        <v>957200</v>
      </c>
      <c r="K139" s="17"/>
    </row>
    <row r="140" spans="1:11" s="2" customFormat="1" ht="13.5" customHeight="1">
      <c r="A140" s="103"/>
      <c r="B140" s="69" t="s">
        <v>454</v>
      </c>
      <c r="C140" s="23" t="s">
        <v>150</v>
      </c>
      <c r="D140" s="12" t="s">
        <v>253</v>
      </c>
      <c r="E140" s="12">
        <v>1</v>
      </c>
      <c r="F140" s="12"/>
      <c r="G140" s="13">
        <v>0.95</v>
      </c>
      <c r="H140" s="24"/>
      <c r="I140" s="25" t="s">
        <v>20</v>
      </c>
      <c r="J140" s="26"/>
      <c r="K140" s="14">
        <f aca="true" t="shared" si="7" ref="K140:K149">$J$139*E140*G140/12</f>
        <v>75778.33333333333</v>
      </c>
    </row>
    <row r="141" spans="1:11" s="2" customFormat="1" ht="13.5" customHeight="1">
      <c r="A141" s="103"/>
      <c r="B141" s="69" t="s">
        <v>339</v>
      </c>
      <c r="C141" s="23" t="s">
        <v>151</v>
      </c>
      <c r="D141" s="12" t="s">
        <v>253</v>
      </c>
      <c r="E141" s="12">
        <v>0.5</v>
      </c>
      <c r="F141" s="12"/>
      <c r="G141" s="13">
        <v>0.95</v>
      </c>
      <c r="H141" s="24"/>
      <c r="I141" s="25" t="s">
        <v>20</v>
      </c>
      <c r="J141" s="26"/>
      <c r="K141" s="14">
        <f t="shared" si="7"/>
        <v>37889.166666666664</v>
      </c>
    </row>
    <row r="142" spans="1:11" s="2" customFormat="1" ht="23.25" customHeight="1">
      <c r="A142" s="103"/>
      <c r="B142" s="69" t="s">
        <v>149</v>
      </c>
      <c r="C142" s="23" t="s">
        <v>152</v>
      </c>
      <c r="D142" s="12" t="s">
        <v>253</v>
      </c>
      <c r="E142" s="12">
        <v>1</v>
      </c>
      <c r="F142" s="12"/>
      <c r="G142" s="13">
        <v>0.95</v>
      </c>
      <c r="H142" s="24"/>
      <c r="I142" s="25" t="s">
        <v>20</v>
      </c>
      <c r="J142" s="27"/>
      <c r="K142" s="14">
        <f t="shared" si="7"/>
        <v>75778.33333333333</v>
      </c>
    </row>
    <row r="143" spans="1:11" s="2" customFormat="1" ht="13.5" customHeight="1">
      <c r="A143" s="103"/>
      <c r="B143" s="69" t="s">
        <v>340</v>
      </c>
      <c r="C143" s="23" t="s">
        <v>153</v>
      </c>
      <c r="D143" s="12" t="s">
        <v>253</v>
      </c>
      <c r="E143" s="12">
        <v>1</v>
      </c>
      <c r="F143" s="12"/>
      <c r="G143" s="13">
        <v>0.95</v>
      </c>
      <c r="H143" s="24"/>
      <c r="I143" s="25" t="s">
        <v>20</v>
      </c>
      <c r="J143" s="26"/>
      <c r="K143" s="14">
        <f t="shared" si="7"/>
        <v>75778.33333333333</v>
      </c>
    </row>
    <row r="144" spans="1:11" s="2" customFormat="1" ht="13.5" customHeight="1">
      <c r="A144" s="103"/>
      <c r="B144" s="69" t="s">
        <v>341</v>
      </c>
      <c r="C144" s="23" t="s">
        <v>154</v>
      </c>
      <c r="D144" s="12" t="s">
        <v>253</v>
      </c>
      <c r="E144" s="12">
        <v>1</v>
      </c>
      <c r="F144" s="12"/>
      <c r="G144" s="13">
        <v>0.95</v>
      </c>
      <c r="H144" s="24"/>
      <c r="I144" s="25" t="s">
        <v>20</v>
      </c>
      <c r="J144" s="26"/>
      <c r="K144" s="14">
        <f t="shared" si="7"/>
        <v>75778.33333333333</v>
      </c>
    </row>
    <row r="145" spans="1:11" s="2" customFormat="1" ht="13.5" customHeight="1">
      <c r="A145" s="103"/>
      <c r="B145" s="69" t="s">
        <v>342</v>
      </c>
      <c r="C145" s="23" t="s">
        <v>155</v>
      </c>
      <c r="D145" s="12" t="s">
        <v>253</v>
      </c>
      <c r="E145" s="12">
        <v>1</v>
      </c>
      <c r="F145" s="12"/>
      <c r="G145" s="13">
        <v>0.95</v>
      </c>
      <c r="H145" s="24"/>
      <c r="I145" s="25" t="s">
        <v>20</v>
      </c>
      <c r="J145" s="26"/>
      <c r="K145" s="14">
        <f t="shared" si="7"/>
        <v>75778.33333333333</v>
      </c>
    </row>
    <row r="146" spans="1:11" s="2" customFormat="1" ht="13.5" customHeight="1">
      <c r="A146" s="103"/>
      <c r="B146" s="69" t="s">
        <v>343</v>
      </c>
      <c r="C146" s="23" t="s">
        <v>156</v>
      </c>
      <c r="D146" s="12" t="s">
        <v>253</v>
      </c>
      <c r="E146" s="12">
        <v>1</v>
      </c>
      <c r="F146" s="12"/>
      <c r="G146" s="13">
        <v>0.95</v>
      </c>
      <c r="H146" s="24"/>
      <c r="I146" s="25" t="s">
        <v>20</v>
      </c>
      <c r="J146" s="26"/>
      <c r="K146" s="14">
        <f t="shared" si="7"/>
        <v>75778.33333333333</v>
      </c>
    </row>
    <row r="147" spans="1:11" s="2" customFormat="1" ht="13.5" customHeight="1">
      <c r="A147" s="103"/>
      <c r="B147" s="69" t="s">
        <v>344</v>
      </c>
      <c r="C147" s="23" t="s">
        <v>157</v>
      </c>
      <c r="D147" s="12" t="s">
        <v>253</v>
      </c>
      <c r="E147" s="12">
        <v>1</v>
      </c>
      <c r="F147" s="12"/>
      <c r="G147" s="13">
        <v>0.95</v>
      </c>
      <c r="H147" s="24"/>
      <c r="I147" s="25" t="s">
        <v>20</v>
      </c>
      <c r="J147" s="26"/>
      <c r="K147" s="14">
        <f t="shared" si="7"/>
        <v>75778.33333333333</v>
      </c>
    </row>
    <row r="148" spans="1:11" s="2" customFormat="1" ht="13.5" customHeight="1">
      <c r="A148" s="103"/>
      <c r="B148" s="69" t="s">
        <v>147</v>
      </c>
      <c r="C148" s="23" t="s">
        <v>158</v>
      </c>
      <c r="D148" s="12" t="s">
        <v>253</v>
      </c>
      <c r="E148" s="12">
        <v>1</v>
      </c>
      <c r="F148" s="12"/>
      <c r="G148" s="13">
        <v>0.95</v>
      </c>
      <c r="H148" s="24"/>
      <c r="I148" s="25" t="s">
        <v>20</v>
      </c>
      <c r="J148" s="27"/>
      <c r="K148" s="14">
        <f t="shared" si="7"/>
        <v>75778.33333333333</v>
      </c>
    </row>
    <row r="149" spans="1:11" s="2" customFormat="1" ht="13.5" customHeight="1">
      <c r="A149" s="103"/>
      <c r="B149" s="69" t="s">
        <v>148</v>
      </c>
      <c r="C149" s="23" t="s">
        <v>159</v>
      </c>
      <c r="D149" s="12" t="s">
        <v>253</v>
      </c>
      <c r="E149" s="12">
        <v>1</v>
      </c>
      <c r="F149" s="12"/>
      <c r="G149" s="13">
        <v>0.95</v>
      </c>
      <c r="H149" s="24"/>
      <c r="I149" s="25" t="s">
        <v>20</v>
      </c>
      <c r="J149" s="27"/>
      <c r="K149" s="14">
        <f t="shared" si="7"/>
        <v>75778.33333333333</v>
      </c>
    </row>
    <row r="150" spans="1:11" s="2" customFormat="1" ht="13.5" customHeight="1">
      <c r="A150" s="43"/>
      <c r="B150" s="69"/>
      <c r="C150" s="89" t="s">
        <v>10</v>
      </c>
      <c r="D150" s="12"/>
      <c r="E150" s="12"/>
      <c r="F150" s="12"/>
      <c r="G150" s="13"/>
      <c r="H150" s="24"/>
      <c r="I150" s="25"/>
      <c r="J150" s="26">
        <v>1516400</v>
      </c>
      <c r="K150" s="14"/>
    </row>
    <row r="151" spans="1:11" s="2" customFormat="1" ht="13.5" customHeight="1">
      <c r="A151" s="43"/>
      <c r="B151" s="69" t="s">
        <v>345</v>
      </c>
      <c r="C151" s="23" t="s">
        <v>160</v>
      </c>
      <c r="D151" s="12" t="s">
        <v>254</v>
      </c>
      <c r="E151" s="12">
        <v>1</v>
      </c>
      <c r="F151" s="12">
        <v>0.7</v>
      </c>
      <c r="G151" s="13">
        <v>0.9</v>
      </c>
      <c r="H151" s="24"/>
      <c r="I151" s="25" t="s">
        <v>20</v>
      </c>
      <c r="J151" s="26"/>
      <c r="K151" s="14">
        <f>J150*E151*F151*G151/12</f>
        <v>79611</v>
      </c>
    </row>
    <row r="152" spans="1:11" s="2" customFormat="1" ht="13.5" customHeight="1">
      <c r="A152" s="43"/>
      <c r="B152" s="73"/>
      <c r="C152" s="89" t="s">
        <v>13</v>
      </c>
      <c r="D152" s="12"/>
      <c r="E152" s="12"/>
      <c r="F152" s="12"/>
      <c r="G152" s="13"/>
      <c r="H152" s="24"/>
      <c r="I152" s="25"/>
      <c r="J152" s="26">
        <v>1702800</v>
      </c>
      <c r="K152" s="14"/>
    </row>
    <row r="153" spans="1:11" s="2" customFormat="1" ht="13.5" customHeight="1">
      <c r="A153" s="43"/>
      <c r="B153" s="69" t="s">
        <v>346</v>
      </c>
      <c r="C153" s="23" t="s">
        <v>146</v>
      </c>
      <c r="D153" s="12" t="s">
        <v>255</v>
      </c>
      <c r="E153" s="12">
        <v>1</v>
      </c>
      <c r="F153" s="12">
        <v>0.7</v>
      </c>
      <c r="G153" s="13">
        <v>0.9</v>
      </c>
      <c r="H153" s="24"/>
      <c r="I153" s="25" t="s">
        <v>20</v>
      </c>
      <c r="J153" s="26"/>
      <c r="K153" s="14">
        <f>J152*E153*F153*G153/12</f>
        <v>89397</v>
      </c>
    </row>
    <row r="154" spans="1:13" s="51" customFormat="1" ht="13.5" customHeight="1">
      <c r="A154" s="43"/>
      <c r="B154" s="69"/>
      <c r="C154" s="48" t="s">
        <v>252</v>
      </c>
      <c r="D154" s="12"/>
      <c r="E154" s="12"/>
      <c r="F154" s="12"/>
      <c r="G154" s="13"/>
      <c r="H154" s="24"/>
      <c r="I154" s="25"/>
      <c r="J154" s="26"/>
      <c r="K154" s="14">
        <f>SUM(K140:K153)</f>
        <v>888902.1666666666</v>
      </c>
      <c r="L154" s="53"/>
      <c r="M154" s="99"/>
    </row>
    <row r="155" spans="1:11" s="2" customFormat="1" ht="18" customHeight="1">
      <c r="A155" s="18">
        <v>10</v>
      </c>
      <c r="B155" s="68" t="s">
        <v>161</v>
      </c>
      <c r="C155" s="107" t="s">
        <v>12</v>
      </c>
      <c r="D155" s="108"/>
      <c r="E155" s="108"/>
      <c r="F155" s="108"/>
      <c r="G155" s="108"/>
      <c r="H155" s="108"/>
      <c r="I155" s="108"/>
      <c r="J155" s="108"/>
      <c r="K155" s="109"/>
    </row>
    <row r="156" spans="1:11" s="2" customFormat="1" ht="13.5" customHeight="1">
      <c r="A156" s="39"/>
      <c r="B156" s="74"/>
      <c r="C156" s="35" t="s">
        <v>0</v>
      </c>
      <c r="D156" s="38"/>
      <c r="E156" s="38"/>
      <c r="F156" s="38"/>
      <c r="G156" s="13"/>
      <c r="H156" s="24"/>
      <c r="I156" s="40"/>
      <c r="J156" s="26">
        <v>957200</v>
      </c>
      <c r="K156" s="90"/>
    </row>
    <row r="157" spans="1:11" s="2" customFormat="1" ht="13.5" customHeight="1">
      <c r="A157" s="46"/>
      <c r="B157" s="69" t="s">
        <v>356</v>
      </c>
      <c r="C157" s="23" t="s">
        <v>259</v>
      </c>
      <c r="D157" s="12" t="s">
        <v>256</v>
      </c>
      <c r="E157" s="12">
        <v>0.5</v>
      </c>
      <c r="F157" s="12"/>
      <c r="G157" s="13">
        <v>0.95</v>
      </c>
      <c r="H157" s="24">
        <v>0.5</v>
      </c>
      <c r="I157" s="25" t="s">
        <v>20</v>
      </c>
      <c r="J157" s="26"/>
      <c r="K157" s="14">
        <f>$J$156*E157*G157*H157/12</f>
        <v>18944.583333333332</v>
      </c>
    </row>
    <row r="158" spans="1:11" s="2" customFormat="1" ht="15" customHeight="1">
      <c r="A158" s="103"/>
      <c r="B158" s="69" t="s">
        <v>347</v>
      </c>
      <c r="C158" s="23" t="s">
        <v>162</v>
      </c>
      <c r="D158" s="12" t="s">
        <v>253</v>
      </c>
      <c r="E158" s="12">
        <v>0.8</v>
      </c>
      <c r="F158" s="12"/>
      <c r="G158" s="13">
        <v>0.95</v>
      </c>
      <c r="H158" s="24"/>
      <c r="I158" s="25" t="s">
        <v>20</v>
      </c>
      <c r="J158" s="26"/>
      <c r="K158" s="14">
        <f aca="true" t="shared" si="8" ref="K158:K169">$J$156*E158*G158/12</f>
        <v>60622.666666666664</v>
      </c>
    </row>
    <row r="159" spans="1:11" s="2" customFormat="1" ht="15" customHeight="1">
      <c r="A159" s="103"/>
      <c r="B159" s="69" t="s">
        <v>348</v>
      </c>
      <c r="C159" s="23" t="s">
        <v>163</v>
      </c>
      <c r="D159" s="12" t="s">
        <v>253</v>
      </c>
      <c r="E159" s="12">
        <v>1</v>
      </c>
      <c r="F159" s="12"/>
      <c r="G159" s="13">
        <v>0.95</v>
      </c>
      <c r="H159" s="24"/>
      <c r="I159" s="25" t="s">
        <v>20</v>
      </c>
      <c r="J159" s="26"/>
      <c r="K159" s="14">
        <f t="shared" si="8"/>
        <v>75778.33333333333</v>
      </c>
    </row>
    <row r="160" spans="1:11" s="2" customFormat="1" ht="13.5" customHeight="1">
      <c r="A160" s="103"/>
      <c r="B160" s="69" t="s">
        <v>349</v>
      </c>
      <c r="C160" s="23" t="s">
        <v>164</v>
      </c>
      <c r="D160" s="12" t="s">
        <v>253</v>
      </c>
      <c r="E160" s="12">
        <v>0.5</v>
      </c>
      <c r="F160" s="12"/>
      <c r="G160" s="13">
        <v>0.95</v>
      </c>
      <c r="H160" s="24"/>
      <c r="I160" s="25" t="s">
        <v>20</v>
      </c>
      <c r="J160" s="26"/>
      <c r="K160" s="14">
        <f t="shared" si="8"/>
        <v>37889.166666666664</v>
      </c>
    </row>
    <row r="161" spans="1:11" s="2" customFormat="1" ht="13.5" customHeight="1">
      <c r="A161" s="103"/>
      <c r="B161" s="69" t="s">
        <v>173</v>
      </c>
      <c r="C161" s="23" t="s">
        <v>174</v>
      </c>
      <c r="D161" s="12" t="s">
        <v>253</v>
      </c>
      <c r="E161" s="12">
        <v>1</v>
      </c>
      <c r="F161" s="12"/>
      <c r="G161" s="13">
        <v>0.95</v>
      </c>
      <c r="H161" s="24"/>
      <c r="I161" s="25" t="s">
        <v>20</v>
      </c>
      <c r="J161" s="27"/>
      <c r="K161" s="14">
        <f t="shared" si="8"/>
        <v>75778.33333333333</v>
      </c>
    </row>
    <row r="162" spans="1:11" s="2" customFormat="1" ht="13.5" customHeight="1">
      <c r="A162" s="103"/>
      <c r="B162" s="69" t="s">
        <v>258</v>
      </c>
      <c r="C162" s="23" t="s">
        <v>175</v>
      </c>
      <c r="D162" s="12" t="s">
        <v>253</v>
      </c>
      <c r="E162" s="12">
        <v>1</v>
      </c>
      <c r="F162" s="12"/>
      <c r="G162" s="13">
        <v>0.95</v>
      </c>
      <c r="H162" s="24"/>
      <c r="I162" s="25" t="s">
        <v>20</v>
      </c>
      <c r="J162" s="27"/>
      <c r="K162" s="14">
        <f t="shared" si="8"/>
        <v>75778.33333333333</v>
      </c>
    </row>
    <row r="163" spans="1:11" s="2" customFormat="1" ht="13.5" customHeight="1">
      <c r="A163" s="103"/>
      <c r="B163" s="69" t="s">
        <v>350</v>
      </c>
      <c r="C163" s="23" t="s">
        <v>165</v>
      </c>
      <c r="D163" s="12" t="s">
        <v>253</v>
      </c>
      <c r="E163" s="12">
        <v>1</v>
      </c>
      <c r="F163" s="12"/>
      <c r="G163" s="13">
        <v>0.95</v>
      </c>
      <c r="H163" s="24"/>
      <c r="I163" s="25" t="s">
        <v>20</v>
      </c>
      <c r="J163" s="27"/>
      <c r="K163" s="14">
        <f t="shared" si="8"/>
        <v>75778.33333333333</v>
      </c>
    </row>
    <row r="164" spans="1:11" s="2" customFormat="1" ht="13.5" customHeight="1">
      <c r="A164" s="103"/>
      <c r="B164" s="69" t="s">
        <v>351</v>
      </c>
      <c r="C164" s="23" t="s">
        <v>166</v>
      </c>
      <c r="D164" s="12" t="s">
        <v>253</v>
      </c>
      <c r="E164" s="12">
        <v>1</v>
      </c>
      <c r="F164" s="12"/>
      <c r="G164" s="13">
        <v>0.95</v>
      </c>
      <c r="H164" s="24"/>
      <c r="I164" s="25" t="s">
        <v>20</v>
      </c>
      <c r="J164" s="26"/>
      <c r="K164" s="14">
        <f t="shared" si="8"/>
        <v>75778.33333333333</v>
      </c>
    </row>
    <row r="165" spans="1:11" s="2" customFormat="1" ht="13.5" customHeight="1">
      <c r="A165" s="103"/>
      <c r="B165" s="69" t="s">
        <v>352</v>
      </c>
      <c r="C165" s="23" t="s">
        <v>167</v>
      </c>
      <c r="D165" s="12" t="s">
        <v>253</v>
      </c>
      <c r="E165" s="12">
        <v>1</v>
      </c>
      <c r="F165" s="12"/>
      <c r="G165" s="13">
        <v>0.95</v>
      </c>
      <c r="H165" s="24"/>
      <c r="I165" s="25" t="s">
        <v>20</v>
      </c>
      <c r="J165" s="26"/>
      <c r="K165" s="14">
        <f t="shared" si="8"/>
        <v>75778.33333333333</v>
      </c>
    </row>
    <row r="166" spans="1:11" s="2" customFormat="1" ht="13.5" customHeight="1">
      <c r="A166" s="103"/>
      <c r="B166" s="69" t="s">
        <v>353</v>
      </c>
      <c r="C166" s="23" t="s">
        <v>168</v>
      </c>
      <c r="D166" s="12" t="s">
        <v>253</v>
      </c>
      <c r="E166" s="12">
        <v>0.8</v>
      </c>
      <c r="F166" s="12"/>
      <c r="G166" s="13">
        <v>0.95</v>
      </c>
      <c r="H166" s="24"/>
      <c r="I166" s="25" t="s">
        <v>20</v>
      </c>
      <c r="J166" s="26"/>
      <c r="K166" s="14">
        <f t="shared" si="8"/>
        <v>60622.666666666664</v>
      </c>
    </row>
    <row r="167" spans="1:11" s="2" customFormat="1" ht="12.75">
      <c r="A167" s="103"/>
      <c r="B167" s="69" t="s">
        <v>355</v>
      </c>
      <c r="C167" s="23" t="s">
        <v>170</v>
      </c>
      <c r="D167" s="12" t="s">
        <v>253</v>
      </c>
      <c r="E167" s="12">
        <v>1</v>
      </c>
      <c r="F167" s="12"/>
      <c r="G167" s="13">
        <v>0.95</v>
      </c>
      <c r="H167" s="24"/>
      <c r="I167" s="25" t="s">
        <v>20</v>
      </c>
      <c r="J167" s="26"/>
      <c r="K167" s="14">
        <f t="shared" si="8"/>
        <v>75778.33333333333</v>
      </c>
    </row>
    <row r="168" spans="1:14" s="2" customFormat="1" ht="13.5" customHeight="1">
      <c r="A168" s="103"/>
      <c r="B168" s="69" t="s">
        <v>357</v>
      </c>
      <c r="C168" s="23" t="s">
        <v>172</v>
      </c>
      <c r="D168" s="12" t="s">
        <v>253</v>
      </c>
      <c r="E168" s="12">
        <v>1</v>
      </c>
      <c r="F168" s="12"/>
      <c r="G168" s="13">
        <v>0.95</v>
      </c>
      <c r="H168" s="24"/>
      <c r="I168" s="25" t="s">
        <v>20</v>
      </c>
      <c r="J168" s="26"/>
      <c r="K168" s="14">
        <f t="shared" si="8"/>
        <v>75778.33333333333</v>
      </c>
      <c r="N168" s="54"/>
    </row>
    <row r="169" spans="1:14" s="2" customFormat="1" ht="13.5" customHeight="1">
      <c r="A169" s="43"/>
      <c r="B169" s="77" t="s">
        <v>416</v>
      </c>
      <c r="C169" s="23" t="s">
        <v>428</v>
      </c>
      <c r="D169" s="12" t="s">
        <v>253</v>
      </c>
      <c r="E169" s="12">
        <v>1</v>
      </c>
      <c r="F169" s="12"/>
      <c r="G169" s="13">
        <v>0.95</v>
      </c>
      <c r="H169" s="24"/>
      <c r="I169" s="25" t="s">
        <v>20</v>
      </c>
      <c r="J169" s="26"/>
      <c r="K169" s="14">
        <f t="shared" si="8"/>
        <v>75778.33333333333</v>
      </c>
      <c r="N169" s="54"/>
    </row>
    <row r="170" spans="1:14" s="2" customFormat="1" ht="13.5" customHeight="1">
      <c r="A170" s="41"/>
      <c r="B170" s="77"/>
      <c r="C170" s="35" t="s">
        <v>10</v>
      </c>
      <c r="D170" s="12"/>
      <c r="E170" s="12"/>
      <c r="F170" s="12"/>
      <c r="G170" s="13"/>
      <c r="H170" s="24"/>
      <c r="I170" s="25"/>
      <c r="J170" s="26">
        <v>1516400</v>
      </c>
      <c r="K170" s="14"/>
      <c r="N170" s="54"/>
    </row>
    <row r="171" spans="1:14" s="2" customFormat="1" ht="13.5" customHeight="1">
      <c r="A171" s="103"/>
      <c r="B171" s="69" t="s">
        <v>358</v>
      </c>
      <c r="C171" s="63" t="s">
        <v>176</v>
      </c>
      <c r="D171" s="12" t="s">
        <v>254</v>
      </c>
      <c r="E171" s="12">
        <v>1</v>
      </c>
      <c r="F171" s="12">
        <v>1</v>
      </c>
      <c r="G171" s="13">
        <v>0.9</v>
      </c>
      <c r="H171" s="24"/>
      <c r="I171" s="25" t="s">
        <v>20</v>
      </c>
      <c r="J171" s="26"/>
      <c r="K171" s="14">
        <f aca="true" t="shared" si="9" ref="K171:K176">$J$170*E171*F171*G171/12</f>
        <v>113730</v>
      </c>
      <c r="N171" s="51"/>
    </row>
    <row r="172" spans="1:14" s="2" customFormat="1" ht="13.5" customHeight="1">
      <c r="A172" s="103"/>
      <c r="B172" s="69" t="s">
        <v>359</v>
      </c>
      <c r="C172" s="23" t="s">
        <v>171</v>
      </c>
      <c r="D172" s="12" t="s">
        <v>254</v>
      </c>
      <c r="E172" s="12">
        <v>0.8</v>
      </c>
      <c r="F172" s="12">
        <v>0.7</v>
      </c>
      <c r="G172" s="13">
        <v>0.9</v>
      </c>
      <c r="H172" s="24"/>
      <c r="I172" s="25" t="s">
        <v>20</v>
      </c>
      <c r="J172" s="26"/>
      <c r="K172" s="14">
        <f t="shared" si="9"/>
        <v>63688.799999999996</v>
      </c>
      <c r="N172" s="51"/>
    </row>
    <row r="173" spans="1:14" s="2" customFormat="1" ht="13.5" customHeight="1">
      <c r="A173" s="103"/>
      <c r="B173" s="81" t="s">
        <v>408</v>
      </c>
      <c r="C173" s="64" t="s">
        <v>406</v>
      </c>
      <c r="D173" s="12" t="s">
        <v>254</v>
      </c>
      <c r="E173" s="12">
        <v>0.5</v>
      </c>
      <c r="F173" s="12">
        <v>0.7</v>
      </c>
      <c r="G173" s="13">
        <v>0.9</v>
      </c>
      <c r="H173" s="24"/>
      <c r="I173" s="25" t="s">
        <v>20</v>
      </c>
      <c r="J173" s="26"/>
      <c r="K173" s="14">
        <f t="shared" si="9"/>
        <v>39805.5</v>
      </c>
      <c r="M173" s="7"/>
      <c r="N173" s="7"/>
    </row>
    <row r="174" spans="1:14" s="2" customFormat="1" ht="13.5" customHeight="1">
      <c r="A174" s="103"/>
      <c r="B174" s="81" t="s">
        <v>354</v>
      </c>
      <c r="C174" s="65" t="s">
        <v>169</v>
      </c>
      <c r="D174" s="12" t="s">
        <v>254</v>
      </c>
      <c r="E174" s="12">
        <v>1</v>
      </c>
      <c r="F174" s="12">
        <v>1</v>
      </c>
      <c r="G174" s="13">
        <v>0.9</v>
      </c>
      <c r="H174" s="24"/>
      <c r="I174" s="25" t="s">
        <v>20</v>
      </c>
      <c r="J174" s="26"/>
      <c r="K174" s="14">
        <f t="shared" si="9"/>
        <v>113730</v>
      </c>
      <c r="L174" s="7"/>
      <c r="M174" s="7"/>
      <c r="N174" s="7"/>
    </row>
    <row r="175" spans="1:14" s="2" customFormat="1" ht="13.5" customHeight="1">
      <c r="A175" s="103"/>
      <c r="B175" s="81" t="s">
        <v>455</v>
      </c>
      <c r="C175" s="65" t="s">
        <v>429</v>
      </c>
      <c r="D175" s="12" t="s">
        <v>254</v>
      </c>
      <c r="E175" s="12">
        <v>1</v>
      </c>
      <c r="F175" s="12">
        <v>0.7</v>
      </c>
      <c r="G175" s="13">
        <v>0.9</v>
      </c>
      <c r="H175" s="24"/>
      <c r="I175" s="25" t="s">
        <v>20</v>
      </c>
      <c r="J175" s="26"/>
      <c r="K175" s="14">
        <f t="shared" si="9"/>
        <v>79611</v>
      </c>
      <c r="L175" s="7"/>
      <c r="M175" s="7"/>
      <c r="N175" s="7"/>
    </row>
    <row r="176" spans="1:14" s="2" customFormat="1" ht="29.25" customHeight="1">
      <c r="A176" s="103"/>
      <c r="B176" s="81" t="s">
        <v>417</v>
      </c>
      <c r="C176" s="65" t="s">
        <v>430</v>
      </c>
      <c r="D176" s="12" t="s">
        <v>254</v>
      </c>
      <c r="E176" s="12">
        <v>1</v>
      </c>
      <c r="F176" s="12">
        <v>0.8</v>
      </c>
      <c r="G176" s="13">
        <v>0.9</v>
      </c>
      <c r="H176" s="24"/>
      <c r="I176" s="25" t="s">
        <v>20</v>
      </c>
      <c r="J176" s="26"/>
      <c r="K176" s="14">
        <f t="shared" si="9"/>
        <v>90984</v>
      </c>
      <c r="L176" s="7"/>
      <c r="M176" s="7"/>
      <c r="N176" s="7"/>
    </row>
    <row r="177" spans="1:11" s="2" customFormat="1" ht="13.5" customHeight="1">
      <c r="A177" s="105"/>
      <c r="B177" s="73"/>
      <c r="C177" s="35" t="s">
        <v>13</v>
      </c>
      <c r="D177" s="12"/>
      <c r="E177" s="12"/>
      <c r="F177" s="12"/>
      <c r="G177" s="13"/>
      <c r="H177" s="24"/>
      <c r="I177" s="25"/>
      <c r="J177" s="26">
        <v>1702800</v>
      </c>
      <c r="K177" s="14"/>
    </row>
    <row r="178" spans="1:11" s="2" customFormat="1" ht="13.5" customHeight="1">
      <c r="A178" s="104"/>
      <c r="B178" s="69" t="s">
        <v>360</v>
      </c>
      <c r="C178" s="63" t="s">
        <v>177</v>
      </c>
      <c r="D178" s="12" t="s">
        <v>257</v>
      </c>
      <c r="E178" s="12">
        <v>1</v>
      </c>
      <c r="F178" s="12">
        <v>0.7</v>
      </c>
      <c r="G178" s="13">
        <v>0.9</v>
      </c>
      <c r="H178" s="24">
        <v>1.2</v>
      </c>
      <c r="I178" s="25" t="s">
        <v>20</v>
      </c>
      <c r="J178" s="26"/>
      <c r="K178" s="14">
        <f>$J$177*E178*F178*G178*H178/12</f>
        <v>107276.40000000001</v>
      </c>
    </row>
    <row r="179" spans="1:11" s="2" customFormat="1" ht="13.5" customHeight="1">
      <c r="A179" s="103"/>
      <c r="B179" s="69" t="s">
        <v>361</v>
      </c>
      <c r="C179" s="63" t="s">
        <v>178</v>
      </c>
      <c r="D179" s="12" t="s">
        <v>257</v>
      </c>
      <c r="E179" s="12">
        <v>1</v>
      </c>
      <c r="F179" s="12">
        <v>0.7</v>
      </c>
      <c r="G179" s="13">
        <v>0.9</v>
      </c>
      <c r="H179" s="24">
        <v>1.2</v>
      </c>
      <c r="I179" s="25" t="s">
        <v>20</v>
      </c>
      <c r="J179" s="26"/>
      <c r="K179" s="14">
        <f>$J$177*E179*F179*G179*H179/12</f>
        <v>107276.40000000001</v>
      </c>
    </row>
    <row r="180" spans="1:14" s="2" customFormat="1" ht="13.5" customHeight="1">
      <c r="A180" s="103"/>
      <c r="B180" s="69" t="s">
        <v>456</v>
      </c>
      <c r="C180" s="64" t="s">
        <v>407</v>
      </c>
      <c r="D180" s="12" t="s">
        <v>257</v>
      </c>
      <c r="E180" s="12">
        <v>1</v>
      </c>
      <c r="F180" s="12">
        <v>0.7</v>
      </c>
      <c r="G180" s="13">
        <v>0.9</v>
      </c>
      <c r="H180" s="24">
        <v>1.2</v>
      </c>
      <c r="I180" s="25" t="s">
        <v>20</v>
      </c>
      <c r="J180" s="26"/>
      <c r="K180" s="14">
        <f>$J$177*E180*F180*G180*H180/12</f>
        <v>107276.40000000001</v>
      </c>
      <c r="M180" s="7"/>
      <c r="N180" s="7"/>
    </row>
    <row r="181" spans="1:71" s="2" customFormat="1" ht="13.5" customHeight="1">
      <c r="A181" s="43"/>
      <c r="B181" s="69" t="s">
        <v>418</v>
      </c>
      <c r="C181" s="64" t="s">
        <v>431</v>
      </c>
      <c r="D181" s="12" t="s">
        <v>257</v>
      </c>
      <c r="E181" s="12">
        <v>1</v>
      </c>
      <c r="F181" s="12">
        <v>0.7</v>
      </c>
      <c r="G181" s="13">
        <v>0.9</v>
      </c>
      <c r="H181" s="24">
        <v>1.2</v>
      </c>
      <c r="I181" s="25" t="s">
        <v>20</v>
      </c>
      <c r="J181" s="26"/>
      <c r="K181" s="14">
        <f>$J$177*E181*F181*G181*H181/12</f>
        <v>107276.40000000001</v>
      </c>
      <c r="L181" s="10"/>
      <c r="M181" s="10"/>
      <c r="N181" s="10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</row>
    <row r="182" spans="1:14" s="51" customFormat="1" ht="13.5" customHeight="1">
      <c r="A182" s="43"/>
      <c r="B182" s="69"/>
      <c r="C182" s="48" t="s">
        <v>252</v>
      </c>
      <c r="D182" s="12"/>
      <c r="E182" s="12"/>
      <c r="F182" s="12"/>
      <c r="G182" s="13"/>
      <c r="H182" s="24"/>
      <c r="I182" s="25"/>
      <c r="J182" s="26"/>
      <c r="K182" s="14">
        <f>SUM(K157:K181)</f>
        <v>1790738.983333333</v>
      </c>
      <c r="L182" s="53"/>
      <c r="M182" s="98"/>
      <c r="N182" s="99"/>
    </row>
    <row r="183" spans="1:14" ht="18" customHeight="1">
      <c r="A183" s="18">
        <v>11</v>
      </c>
      <c r="B183" s="68" t="s">
        <v>179</v>
      </c>
      <c r="C183" s="107" t="s">
        <v>14</v>
      </c>
      <c r="D183" s="108"/>
      <c r="E183" s="108"/>
      <c r="F183" s="108"/>
      <c r="G183" s="108"/>
      <c r="H183" s="108"/>
      <c r="I183" s="108"/>
      <c r="J183" s="108"/>
      <c r="K183" s="109"/>
      <c r="M183" s="6"/>
      <c r="N183" s="6"/>
    </row>
    <row r="184" spans="1:11" ht="13.5" customHeight="1">
      <c r="A184" s="44"/>
      <c r="B184" s="76"/>
      <c r="C184" s="85" t="s">
        <v>0</v>
      </c>
      <c r="D184" s="38"/>
      <c r="E184" s="38"/>
      <c r="F184" s="38"/>
      <c r="G184" s="38"/>
      <c r="H184" s="86"/>
      <c r="I184" s="86"/>
      <c r="J184" s="26">
        <v>957200</v>
      </c>
      <c r="K184" s="17"/>
    </row>
    <row r="185" spans="1:11" s="2" customFormat="1" ht="13.5" customHeight="1">
      <c r="A185" s="104"/>
      <c r="B185" s="69" t="s">
        <v>362</v>
      </c>
      <c r="C185" s="23" t="s">
        <v>180</v>
      </c>
      <c r="D185" s="12" t="s">
        <v>256</v>
      </c>
      <c r="E185" s="12">
        <v>0.5</v>
      </c>
      <c r="F185" s="12"/>
      <c r="G185" s="13">
        <v>0.95</v>
      </c>
      <c r="H185" s="24">
        <v>0.5</v>
      </c>
      <c r="I185" s="25" t="s">
        <v>20</v>
      </c>
      <c r="J185" s="26"/>
      <c r="K185" s="14">
        <f>J184*E185*G185*H185/12</f>
        <v>18944.583333333332</v>
      </c>
    </row>
    <row r="186" spans="1:11" s="2" customFormat="1" ht="13.5" customHeight="1">
      <c r="A186" s="103"/>
      <c r="B186" s="69" t="s">
        <v>363</v>
      </c>
      <c r="C186" s="23" t="s">
        <v>181</v>
      </c>
      <c r="D186" s="12" t="s">
        <v>253</v>
      </c>
      <c r="E186" s="12">
        <v>0.8</v>
      </c>
      <c r="F186" s="12"/>
      <c r="G186" s="13">
        <v>0.95</v>
      </c>
      <c r="H186" s="24"/>
      <c r="I186" s="25" t="s">
        <v>20</v>
      </c>
      <c r="J186" s="26"/>
      <c r="K186" s="14">
        <f aca="true" t="shared" si="10" ref="K186:K195">$J$184*E186*G186/12</f>
        <v>60622.666666666664</v>
      </c>
    </row>
    <row r="187" spans="1:11" s="2" customFormat="1" ht="13.5" customHeight="1">
      <c r="A187" s="103"/>
      <c r="B187" s="69" t="s">
        <v>364</v>
      </c>
      <c r="C187" s="23" t="s">
        <v>182</v>
      </c>
      <c r="D187" s="12" t="s">
        <v>253</v>
      </c>
      <c r="E187" s="12">
        <v>1</v>
      </c>
      <c r="F187" s="12"/>
      <c r="G187" s="13">
        <v>0.95</v>
      </c>
      <c r="H187" s="24"/>
      <c r="I187" s="25" t="s">
        <v>20</v>
      </c>
      <c r="J187" s="26"/>
      <c r="K187" s="14">
        <f t="shared" si="10"/>
        <v>75778.33333333333</v>
      </c>
    </row>
    <row r="188" spans="1:11" s="2" customFormat="1" ht="13.5" customHeight="1">
      <c r="A188" s="103"/>
      <c r="B188" s="69" t="s">
        <v>365</v>
      </c>
      <c r="C188" s="23" t="s">
        <v>183</v>
      </c>
      <c r="D188" s="12" t="s">
        <v>253</v>
      </c>
      <c r="E188" s="12">
        <v>1</v>
      </c>
      <c r="F188" s="12"/>
      <c r="G188" s="13">
        <v>0.95</v>
      </c>
      <c r="H188" s="24"/>
      <c r="I188" s="25" t="s">
        <v>20</v>
      </c>
      <c r="J188" s="26"/>
      <c r="K188" s="14">
        <f t="shared" si="10"/>
        <v>75778.33333333333</v>
      </c>
    </row>
    <row r="189" spans="1:11" s="2" customFormat="1" ht="13.5" customHeight="1">
      <c r="A189" s="103"/>
      <c r="B189" s="69" t="s">
        <v>184</v>
      </c>
      <c r="C189" s="23" t="s">
        <v>187</v>
      </c>
      <c r="D189" s="12" t="s">
        <v>253</v>
      </c>
      <c r="E189" s="12">
        <v>0.8</v>
      </c>
      <c r="F189" s="12"/>
      <c r="G189" s="13">
        <v>0.95</v>
      </c>
      <c r="H189" s="24"/>
      <c r="I189" s="25" t="s">
        <v>20</v>
      </c>
      <c r="J189" s="26"/>
      <c r="K189" s="14">
        <f t="shared" si="10"/>
        <v>60622.666666666664</v>
      </c>
    </row>
    <row r="190" spans="1:11" s="2" customFormat="1" ht="13.5" customHeight="1">
      <c r="A190" s="103"/>
      <c r="B190" s="69" t="s">
        <v>185</v>
      </c>
      <c r="C190" s="23" t="s">
        <v>188</v>
      </c>
      <c r="D190" s="12" t="s">
        <v>253</v>
      </c>
      <c r="E190" s="12">
        <v>1</v>
      </c>
      <c r="F190" s="12"/>
      <c r="G190" s="13">
        <v>0.95</v>
      </c>
      <c r="H190" s="24"/>
      <c r="I190" s="25" t="s">
        <v>20</v>
      </c>
      <c r="J190" s="26"/>
      <c r="K190" s="14">
        <f t="shared" si="10"/>
        <v>75778.33333333333</v>
      </c>
    </row>
    <row r="191" spans="1:11" s="2" customFormat="1" ht="13.5" customHeight="1">
      <c r="A191" s="103"/>
      <c r="B191" s="69" t="s">
        <v>186</v>
      </c>
      <c r="C191" s="23" t="s">
        <v>189</v>
      </c>
      <c r="D191" s="12" t="s">
        <v>253</v>
      </c>
      <c r="E191" s="12">
        <v>1</v>
      </c>
      <c r="F191" s="12"/>
      <c r="G191" s="13">
        <v>0.95</v>
      </c>
      <c r="H191" s="24"/>
      <c r="I191" s="25" t="s">
        <v>20</v>
      </c>
      <c r="J191" s="26"/>
      <c r="K191" s="14">
        <f t="shared" si="10"/>
        <v>75778.33333333333</v>
      </c>
    </row>
    <row r="192" spans="1:11" s="2" customFormat="1" ht="13.5" customHeight="1">
      <c r="A192" s="43"/>
      <c r="B192" s="69" t="s">
        <v>450</v>
      </c>
      <c r="C192" s="23" t="s">
        <v>446</v>
      </c>
      <c r="D192" s="12" t="s">
        <v>253</v>
      </c>
      <c r="E192" s="12">
        <v>1</v>
      </c>
      <c r="F192" s="12"/>
      <c r="G192" s="13">
        <v>0.95</v>
      </c>
      <c r="H192" s="24"/>
      <c r="I192" s="25" t="s">
        <v>20</v>
      </c>
      <c r="J192" s="26"/>
      <c r="K192" s="14">
        <f t="shared" si="10"/>
        <v>75778.33333333333</v>
      </c>
    </row>
    <row r="193" spans="1:11" s="2" customFormat="1" ht="13.5" customHeight="1">
      <c r="A193" s="43"/>
      <c r="B193" s="69" t="s">
        <v>451</v>
      </c>
      <c r="C193" s="23" t="s">
        <v>447</v>
      </c>
      <c r="D193" s="12" t="s">
        <v>253</v>
      </c>
      <c r="E193" s="12">
        <v>0.5</v>
      </c>
      <c r="F193" s="12"/>
      <c r="G193" s="13">
        <v>0.95</v>
      </c>
      <c r="H193" s="24"/>
      <c r="I193" s="25" t="s">
        <v>20</v>
      </c>
      <c r="J193" s="26"/>
      <c r="K193" s="14">
        <f t="shared" si="10"/>
        <v>37889.166666666664</v>
      </c>
    </row>
    <row r="194" spans="1:11" s="2" customFormat="1" ht="13.5" customHeight="1">
      <c r="A194" s="43"/>
      <c r="B194" s="69" t="s">
        <v>452</v>
      </c>
      <c r="C194" s="23" t="s">
        <v>448</v>
      </c>
      <c r="D194" s="12" t="s">
        <v>253</v>
      </c>
      <c r="E194" s="12">
        <v>0.8</v>
      </c>
      <c r="F194" s="12"/>
      <c r="G194" s="13">
        <v>0.95</v>
      </c>
      <c r="H194" s="24"/>
      <c r="I194" s="25" t="s">
        <v>20</v>
      </c>
      <c r="J194" s="26"/>
      <c r="K194" s="14">
        <f t="shared" si="10"/>
        <v>60622.666666666664</v>
      </c>
    </row>
    <row r="195" spans="1:11" s="2" customFormat="1" ht="13.5" customHeight="1">
      <c r="A195" s="43"/>
      <c r="B195" s="69" t="s">
        <v>453</v>
      </c>
      <c r="C195" s="23" t="s">
        <v>449</v>
      </c>
      <c r="D195" s="12" t="s">
        <v>253</v>
      </c>
      <c r="E195" s="12">
        <v>1</v>
      </c>
      <c r="F195" s="12"/>
      <c r="G195" s="13">
        <v>0.95</v>
      </c>
      <c r="H195" s="24"/>
      <c r="I195" s="25" t="s">
        <v>20</v>
      </c>
      <c r="J195" s="26"/>
      <c r="K195" s="14">
        <f t="shared" si="10"/>
        <v>75778.33333333333</v>
      </c>
    </row>
    <row r="196" spans="1:13" s="96" customFormat="1" ht="13.5" customHeight="1">
      <c r="A196" s="43"/>
      <c r="B196" s="69"/>
      <c r="C196" s="48" t="s">
        <v>252</v>
      </c>
      <c r="D196" s="12"/>
      <c r="E196" s="12"/>
      <c r="F196" s="12"/>
      <c r="G196" s="13"/>
      <c r="H196" s="24"/>
      <c r="I196" s="25"/>
      <c r="J196" s="26"/>
      <c r="K196" s="100">
        <f>SUM(K185:K195)</f>
        <v>693371.7499999999</v>
      </c>
      <c r="L196" s="53"/>
      <c r="M196" s="98"/>
    </row>
    <row r="197" spans="1:11" s="2" customFormat="1" ht="15" customHeight="1">
      <c r="A197" s="18">
        <v>12</v>
      </c>
      <c r="B197" s="68" t="s">
        <v>190</v>
      </c>
      <c r="C197" s="107" t="s">
        <v>15</v>
      </c>
      <c r="D197" s="108"/>
      <c r="E197" s="108"/>
      <c r="F197" s="108"/>
      <c r="G197" s="108"/>
      <c r="H197" s="108"/>
      <c r="I197" s="108"/>
      <c r="J197" s="108"/>
      <c r="K197" s="109"/>
    </row>
    <row r="198" spans="1:11" s="2" customFormat="1" ht="13.5" customHeight="1">
      <c r="A198" s="45"/>
      <c r="B198" s="82"/>
      <c r="C198" s="35" t="s">
        <v>0</v>
      </c>
      <c r="D198" s="12"/>
      <c r="E198" s="12"/>
      <c r="F198" s="12"/>
      <c r="G198" s="13"/>
      <c r="H198" s="24"/>
      <c r="I198" s="40"/>
      <c r="J198" s="26">
        <v>957200</v>
      </c>
      <c r="K198" s="90"/>
    </row>
    <row r="199" spans="1:11" s="2" customFormat="1" ht="13.5" customHeight="1">
      <c r="A199" s="103"/>
      <c r="B199" s="70" t="s">
        <v>366</v>
      </c>
      <c r="C199" s="23" t="s">
        <v>191</v>
      </c>
      <c r="D199" s="12" t="s">
        <v>253</v>
      </c>
      <c r="E199" s="12">
        <v>1</v>
      </c>
      <c r="F199" s="12"/>
      <c r="G199" s="13">
        <v>0.95</v>
      </c>
      <c r="H199" s="24"/>
      <c r="I199" s="25" t="s">
        <v>20</v>
      </c>
      <c r="J199" s="26"/>
      <c r="K199" s="14">
        <f aca="true" t="shared" si="11" ref="K199:K216">$J$198*E199*G199/12</f>
        <v>75778.33333333333</v>
      </c>
    </row>
    <row r="200" spans="1:11" s="2" customFormat="1" ht="13.5" customHeight="1">
      <c r="A200" s="103"/>
      <c r="B200" s="70" t="s">
        <v>367</v>
      </c>
      <c r="C200" s="23" t="s">
        <v>192</v>
      </c>
      <c r="D200" s="12" t="s">
        <v>253</v>
      </c>
      <c r="E200" s="12">
        <v>1</v>
      </c>
      <c r="F200" s="12"/>
      <c r="G200" s="13">
        <v>0.95</v>
      </c>
      <c r="H200" s="24"/>
      <c r="I200" s="25" t="s">
        <v>20</v>
      </c>
      <c r="J200" s="27"/>
      <c r="K200" s="14">
        <f t="shared" si="11"/>
        <v>75778.33333333333</v>
      </c>
    </row>
    <row r="201" spans="1:11" s="2" customFormat="1" ht="13.5" customHeight="1">
      <c r="A201" s="103"/>
      <c r="B201" s="70" t="s">
        <v>368</v>
      </c>
      <c r="C201" s="23" t="s">
        <v>193</v>
      </c>
      <c r="D201" s="12" t="s">
        <v>253</v>
      </c>
      <c r="E201" s="12">
        <v>0.8</v>
      </c>
      <c r="F201" s="12"/>
      <c r="G201" s="13">
        <v>0.95</v>
      </c>
      <c r="H201" s="24"/>
      <c r="I201" s="25" t="s">
        <v>20</v>
      </c>
      <c r="J201" s="26"/>
      <c r="K201" s="14">
        <f t="shared" si="11"/>
        <v>60622.666666666664</v>
      </c>
    </row>
    <row r="202" spans="1:11" s="2" customFormat="1" ht="13.5" customHeight="1">
      <c r="A202" s="103"/>
      <c r="B202" s="70" t="s">
        <v>369</v>
      </c>
      <c r="C202" s="23" t="s">
        <v>194</v>
      </c>
      <c r="D202" s="12" t="s">
        <v>253</v>
      </c>
      <c r="E202" s="12">
        <v>1</v>
      </c>
      <c r="F202" s="12"/>
      <c r="G202" s="13">
        <v>0.95</v>
      </c>
      <c r="H202" s="24"/>
      <c r="I202" s="25" t="s">
        <v>20</v>
      </c>
      <c r="J202" s="27"/>
      <c r="K202" s="14">
        <f t="shared" si="11"/>
        <v>75778.33333333333</v>
      </c>
    </row>
    <row r="203" spans="1:11" s="2" customFormat="1" ht="13.5" customHeight="1">
      <c r="A203" s="103"/>
      <c r="B203" s="70" t="s">
        <v>370</v>
      </c>
      <c r="C203" s="23" t="s">
        <v>195</v>
      </c>
      <c r="D203" s="12" t="s">
        <v>253</v>
      </c>
      <c r="E203" s="12">
        <v>0.8</v>
      </c>
      <c r="F203" s="12"/>
      <c r="G203" s="13">
        <v>0.95</v>
      </c>
      <c r="H203" s="24"/>
      <c r="I203" s="25" t="s">
        <v>20</v>
      </c>
      <c r="J203" s="26"/>
      <c r="K203" s="14">
        <f t="shared" si="11"/>
        <v>60622.666666666664</v>
      </c>
    </row>
    <row r="204" spans="1:11" s="2" customFormat="1" ht="13.5" customHeight="1">
      <c r="A204" s="103"/>
      <c r="B204" s="70" t="s">
        <v>371</v>
      </c>
      <c r="C204" s="23" t="s">
        <v>196</v>
      </c>
      <c r="D204" s="12" t="s">
        <v>253</v>
      </c>
      <c r="E204" s="12">
        <v>1</v>
      </c>
      <c r="F204" s="12"/>
      <c r="G204" s="13">
        <v>0.95</v>
      </c>
      <c r="H204" s="24"/>
      <c r="I204" s="25" t="s">
        <v>20</v>
      </c>
      <c r="J204" s="27"/>
      <c r="K204" s="14">
        <f t="shared" si="11"/>
        <v>75778.33333333333</v>
      </c>
    </row>
    <row r="205" spans="1:11" s="2" customFormat="1" ht="13.5" customHeight="1">
      <c r="A205" s="103"/>
      <c r="B205" s="70" t="s">
        <v>372</v>
      </c>
      <c r="C205" s="23" t="s">
        <v>197</v>
      </c>
      <c r="D205" s="12" t="s">
        <v>253</v>
      </c>
      <c r="E205" s="12">
        <v>1</v>
      </c>
      <c r="F205" s="12"/>
      <c r="G205" s="13">
        <v>0.95</v>
      </c>
      <c r="H205" s="24"/>
      <c r="I205" s="25" t="s">
        <v>20</v>
      </c>
      <c r="J205" s="27"/>
      <c r="K205" s="14">
        <f t="shared" si="11"/>
        <v>75778.33333333333</v>
      </c>
    </row>
    <row r="206" spans="1:11" s="2" customFormat="1" ht="13.5" customHeight="1">
      <c r="A206" s="103"/>
      <c r="B206" s="70" t="s">
        <v>373</v>
      </c>
      <c r="C206" s="23" t="s">
        <v>198</v>
      </c>
      <c r="D206" s="12" t="s">
        <v>253</v>
      </c>
      <c r="E206" s="12">
        <v>1</v>
      </c>
      <c r="F206" s="12"/>
      <c r="G206" s="13">
        <v>0.95</v>
      </c>
      <c r="H206" s="24"/>
      <c r="I206" s="25" t="s">
        <v>20</v>
      </c>
      <c r="J206" s="27"/>
      <c r="K206" s="14">
        <f t="shared" si="11"/>
        <v>75778.33333333333</v>
      </c>
    </row>
    <row r="207" spans="1:11" s="2" customFormat="1" ht="13.5" customHeight="1">
      <c r="A207" s="103"/>
      <c r="B207" s="70" t="s">
        <v>374</v>
      </c>
      <c r="C207" s="23" t="s">
        <v>199</v>
      </c>
      <c r="D207" s="12" t="s">
        <v>253</v>
      </c>
      <c r="E207" s="12">
        <v>0.8</v>
      </c>
      <c r="F207" s="12"/>
      <c r="G207" s="13">
        <v>0.95</v>
      </c>
      <c r="H207" s="24"/>
      <c r="I207" s="25" t="s">
        <v>20</v>
      </c>
      <c r="J207" s="26"/>
      <c r="K207" s="14">
        <f t="shared" si="11"/>
        <v>60622.666666666664</v>
      </c>
    </row>
    <row r="208" spans="1:11" s="2" customFormat="1" ht="13.5" customHeight="1">
      <c r="A208" s="103"/>
      <c r="B208" s="70" t="s">
        <v>375</v>
      </c>
      <c r="C208" s="23" t="s">
        <v>200</v>
      </c>
      <c r="D208" s="12" t="s">
        <v>253</v>
      </c>
      <c r="E208" s="12">
        <v>0.8</v>
      </c>
      <c r="F208" s="12"/>
      <c r="G208" s="13">
        <v>0.95</v>
      </c>
      <c r="H208" s="24"/>
      <c r="I208" s="25" t="s">
        <v>20</v>
      </c>
      <c r="J208" s="26"/>
      <c r="K208" s="14">
        <f t="shared" si="11"/>
        <v>60622.666666666664</v>
      </c>
    </row>
    <row r="209" spans="1:11" s="2" customFormat="1" ht="13.5" customHeight="1">
      <c r="A209" s="103"/>
      <c r="B209" s="70" t="s">
        <v>376</v>
      </c>
      <c r="C209" s="23" t="s">
        <v>201</v>
      </c>
      <c r="D209" s="12" t="s">
        <v>253</v>
      </c>
      <c r="E209" s="12">
        <v>1</v>
      </c>
      <c r="F209" s="12"/>
      <c r="G209" s="13">
        <v>0.95</v>
      </c>
      <c r="H209" s="24"/>
      <c r="I209" s="25" t="s">
        <v>20</v>
      </c>
      <c r="J209" s="27"/>
      <c r="K209" s="14">
        <f t="shared" si="11"/>
        <v>75778.33333333333</v>
      </c>
    </row>
    <row r="210" spans="1:11" s="2" customFormat="1" ht="13.5" customHeight="1">
      <c r="A210" s="103"/>
      <c r="B210" s="70" t="s">
        <v>377</v>
      </c>
      <c r="C210" s="23" t="s">
        <v>202</v>
      </c>
      <c r="D210" s="12" t="s">
        <v>253</v>
      </c>
      <c r="E210" s="12">
        <v>0.8</v>
      </c>
      <c r="F210" s="12"/>
      <c r="G210" s="13">
        <v>0.95</v>
      </c>
      <c r="H210" s="24"/>
      <c r="I210" s="25" t="s">
        <v>20</v>
      </c>
      <c r="J210" s="26"/>
      <c r="K210" s="14">
        <f t="shared" si="11"/>
        <v>60622.666666666664</v>
      </c>
    </row>
    <row r="211" spans="1:11" s="2" customFormat="1" ht="13.5" customHeight="1">
      <c r="A211" s="103"/>
      <c r="B211" s="70" t="s">
        <v>378</v>
      </c>
      <c r="C211" s="23" t="s">
        <v>30</v>
      </c>
      <c r="D211" s="12" t="s">
        <v>253</v>
      </c>
      <c r="E211" s="12">
        <v>1</v>
      </c>
      <c r="F211" s="12"/>
      <c r="G211" s="13">
        <v>0.95</v>
      </c>
      <c r="H211" s="24"/>
      <c r="I211" s="25" t="s">
        <v>20</v>
      </c>
      <c r="J211" s="27"/>
      <c r="K211" s="14">
        <f t="shared" si="11"/>
        <v>75778.33333333333</v>
      </c>
    </row>
    <row r="212" spans="1:11" s="2" customFormat="1" ht="13.5" customHeight="1">
      <c r="A212" s="103"/>
      <c r="B212" s="70" t="s">
        <v>379</v>
      </c>
      <c r="C212" s="23" t="s">
        <v>203</v>
      </c>
      <c r="D212" s="12" t="s">
        <v>253</v>
      </c>
      <c r="E212" s="12">
        <v>1</v>
      </c>
      <c r="F212" s="12"/>
      <c r="G212" s="13">
        <v>0.95</v>
      </c>
      <c r="H212" s="24"/>
      <c r="I212" s="25" t="s">
        <v>20</v>
      </c>
      <c r="J212" s="27"/>
      <c r="K212" s="14">
        <f t="shared" si="11"/>
        <v>75778.33333333333</v>
      </c>
    </row>
    <row r="213" spans="1:11" s="2" customFormat="1" ht="13.5" customHeight="1">
      <c r="A213" s="103"/>
      <c r="B213" s="70" t="s">
        <v>380</v>
      </c>
      <c r="C213" s="23" t="s">
        <v>204</v>
      </c>
      <c r="D213" s="12" t="s">
        <v>253</v>
      </c>
      <c r="E213" s="12">
        <v>1</v>
      </c>
      <c r="F213" s="12"/>
      <c r="G213" s="13">
        <v>0.95</v>
      </c>
      <c r="H213" s="24"/>
      <c r="I213" s="25" t="s">
        <v>20</v>
      </c>
      <c r="J213" s="27"/>
      <c r="K213" s="14">
        <f t="shared" si="11"/>
        <v>75778.33333333333</v>
      </c>
    </row>
    <row r="214" spans="1:11" s="2" customFormat="1" ht="13.5" customHeight="1">
      <c r="A214" s="103"/>
      <c r="B214" s="70" t="s">
        <v>381</v>
      </c>
      <c r="C214" s="23" t="s">
        <v>205</v>
      </c>
      <c r="D214" s="12" t="s">
        <v>253</v>
      </c>
      <c r="E214" s="12">
        <v>1</v>
      </c>
      <c r="F214" s="12"/>
      <c r="G214" s="13">
        <v>0.95</v>
      </c>
      <c r="H214" s="24"/>
      <c r="I214" s="25" t="s">
        <v>20</v>
      </c>
      <c r="J214" s="27"/>
      <c r="K214" s="14">
        <f t="shared" si="11"/>
        <v>75778.33333333333</v>
      </c>
    </row>
    <row r="215" spans="1:11" s="2" customFormat="1" ht="13.5" customHeight="1">
      <c r="A215" s="43"/>
      <c r="B215" s="70" t="s">
        <v>419</v>
      </c>
      <c r="C215" s="23" t="s">
        <v>432</v>
      </c>
      <c r="D215" s="12" t="s">
        <v>253</v>
      </c>
      <c r="E215" s="12">
        <v>1</v>
      </c>
      <c r="F215" s="12"/>
      <c r="G215" s="13">
        <v>0.95</v>
      </c>
      <c r="H215" s="24"/>
      <c r="I215" s="25" t="s">
        <v>20</v>
      </c>
      <c r="J215" s="27"/>
      <c r="K215" s="14">
        <f t="shared" si="11"/>
        <v>75778.33333333333</v>
      </c>
    </row>
    <row r="216" spans="1:11" s="2" customFormat="1" ht="13.5" customHeight="1">
      <c r="A216" s="43"/>
      <c r="B216" s="70" t="s">
        <v>420</v>
      </c>
      <c r="C216" s="23" t="s">
        <v>433</v>
      </c>
      <c r="D216" s="12" t="s">
        <v>253</v>
      </c>
      <c r="E216" s="12">
        <v>0.8</v>
      </c>
      <c r="F216" s="12"/>
      <c r="G216" s="13">
        <v>0.95</v>
      </c>
      <c r="H216" s="24"/>
      <c r="I216" s="25" t="s">
        <v>20</v>
      </c>
      <c r="J216" s="27"/>
      <c r="K216" s="14">
        <f t="shared" si="11"/>
        <v>60622.666666666664</v>
      </c>
    </row>
    <row r="217" spans="1:13" s="51" customFormat="1" ht="13.5" customHeight="1">
      <c r="A217" s="43"/>
      <c r="B217" s="70"/>
      <c r="C217" s="48" t="s">
        <v>252</v>
      </c>
      <c r="D217" s="12"/>
      <c r="E217" s="12"/>
      <c r="F217" s="12"/>
      <c r="G217" s="13"/>
      <c r="H217" s="24"/>
      <c r="I217" s="25"/>
      <c r="J217" s="26"/>
      <c r="K217" s="14">
        <f>SUM(K199:K216)</f>
        <v>1273075.9999999998</v>
      </c>
      <c r="L217" s="53"/>
      <c r="M217" s="99"/>
    </row>
    <row r="218" spans="1:11" ht="19.5" customHeight="1">
      <c r="A218" s="18">
        <v>13</v>
      </c>
      <c r="B218" s="68" t="s">
        <v>206</v>
      </c>
      <c r="C218" s="107" t="s">
        <v>16</v>
      </c>
      <c r="D218" s="108"/>
      <c r="E218" s="108"/>
      <c r="F218" s="108"/>
      <c r="G218" s="108"/>
      <c r="H218" s="108"/>
      <c r="I218" s="108"/>
      <c r="J218" s="108"/>
      <c r="K218" s="109"/>
    </row>
    <row r="219" spans="1:11" s="2" customFormat="1" ht="13.5" customHeight="1">
      <c r="A219" s="45"/>
      <c r="B219" s="82"/>
      <c r="C219" s="35" t="s">
        <v>0</v>
      </c>
      <c r="D219" s="38"/>
      <c r="E219" s="38"/>
      <c r="F219" s="38"/>
      <c r="G219" s="13"/>
      <c r="H219" s="24"/>
      <c r="I219" s="91"/>
      <c r="J219" s="14">
        <v>957200</v>
      </c>
      <c r="K219" s="90"/>
    </row>
    <row r="220" spans="1:11" s="2" customFormat="1" ht="13.5" customHeight="1">
      <c r="A220" s="103"/>
      <c r="B220" s="69" t="s">
        <v>213</v>
      </c>
      <c r="C220" s="23" t="s">
        <v>217</v>
      </c>
      <c r="D220" s="12" t="s">
        <v>253</v>
      </c>
      <c r="E220" s="12">
        <v>1</v>
      </c>
      <c r="F220" s="12"/>
      <c r="G220" s="13">
        <v>0.95</v>
      </c>
      <c r="H220" s="24"/>
      <c r="I220" s="25" t="s">
        <v>20</v>
      </c>
      <c r="J220" s="27"/>
      <c r="K220" s="14">
        <f>J219*E220*G220/12</f>
        <v>75778.33333333333</v>
      </c>
    </row>
    <row r="221" spans="1:11" s="2" customFormat="1" ht="13.5" customHeight="1">
      <c r="A221" s="103"/>
      <c r="B221" s="69" t="s">
        <v>214</v>
      </c>
      <c r="C221" s="23" t="s">
        <v>218</v>
      </c>
      <c r="D221" s="12" t="s">
        <v>253</v>
      </c>
      <c r="E221" s="12">
        <v>1</v>
      </c>
      <c r="F221" s="12"/>
      <c r="G221" s="13">
        <v>0.95</v>
      </c>
      <c r="H221" s="24"/>
      <c r="I221" s="25" t="s">
        <v>20</v>
      </c>
      <c r="J221" s="27"/>
      <c r="K221" s="14">
        <f aca="true" t="shared" si="12" ref="K221:K233">$J$219*E221*G221/12</f>
        <v>75778.33333333333</v>
      </c>
    </row>
    <row r="222" spans="1:11" s="2" customFormat="1" ht="13.5" customHeight="1">
      <c r="A222" s="103"/>
      <c r="B222" s="69" t="s">
        <v>215</v>
      </c>
      <c r="C222" s="23" t="s">
        <v>219</v>
      </c>
      <c r="D222" s="12" t="s">
        <v>253</v>
      </c>
      <c r="E222" s="12">
        <v>1</v>
      </c>
      <c r="F222" s="12"/>
      <c r="G222" s="13">
        <v>0.95</v>
      </c>
      <c r="H222" s="24"/>
      <c r="I222" s="25" t="s">
        <v>20</v>
      </c>
      <c r="J222" s="27"/>
      <c r="K222" s="14">
        <f t="shared" si="12"/>
        <v>75778.33333333333</v>
      </c>
    </row>
    <row r="223" spans="1:11" s="2" customFormat="1" ht="13.5" customHeight="1">
      <c r="A223" s="103"/>
      <c r="B223" s="69" t="s">
        <v>216</v>
      </c>
      <c r="C223" s="23" t="s">
        <v>220</v>
      </c>
      <c r="D223" s="12" t="s">
        <v>253</v>
      </c>
      <c r="E223" s="12">
        <v>1</v>
      </c>
      <c r="F223" s="12"/>
      <c r="G223" s="13">
        <v>0.95</v>
      </c>
      <c r="H223" s="24"/>
      <c r="I223" s="25" t="s">
        <v>20</v>
      </c>
      <c r="J223" s="27"/>
      <c r="K223" s="14">
        <f t="shared" si="12"/>
        <v>75778.33333333333</v>
      </c>
    </row>
    <row r="224" spans="1:11" s="2" customFormat="1" ht="13.5" customHeight="1">
      <c r="A224" s="103"/>
      <c r="B224" s="69" t="s">
        <v>382</v>
      </c>
      <c r="C224" s="23" t="s">
        <v>207</v>
      </c>
      <c r="D224" s="12" t="s">
        <v>253</v>
      </c>
      <c r="E224" s="12">
        <v>1</v>
      </c>
      <c r="F224" s="12"/>
      <c r="G224" s="13">
        <v>0.95</v>
      </c>
      <c r="H224" s="24"/>
      <c r="I224" s="25" t="s">
        <v>20</v>
      </c>
      <c r="J224" s="27"/>
      <c r="K224" s="14">
        <f t="shared" si="12"/>
        <v>75778.33333333333</v>
      </c>
    </row>
    <row r="225" spans="1:11" s="2" customFormat="1" ht="13.5" customHeight="1">
      <c r="A225" s="103"/>
      <c r="B225" s="69" t="s">
        <v>383</v>
      </c>
      <c r="C225" s="23" t="s">
        <v>208</v>
      </c>
      <c r="D225" s="12" t="s">
        <v>253</v>
      </c>
      <c r="E225" s="12">
        <v>1</v>
      </c>
      <c r="F225" s="12"/>
      <c r="G225" s="13">
        <v>0.95</v>
      </c>
      <c r="H225" s="24"/>
      <c r="I225" s="25" t="s">
        <v>20</v>
      </c>
      <c r="J225" s="27"/>
      <c r="K225" s="14">
        <f t="shared" si="12"/>
        <v>75778.33333333333</v>
      </c>
    </row>
    <row r="226" spans="1:11" s="2" customFormat="1" ht="13.5" customHeight="1">
      <c r="A226" s="103"/>
      <c r="B226" s="69" t="s">
        <v>209</v>
      </c>
      <c r="C226" s="23" t="s">
        <v>221</v>
      </c>
      <c r="D226" s="12" t="s">
        <v>253</v>
      </c>
      <c r="E226" s="12">
        <v>1</v>
      </c>
      <c r="F226" s="12"/>
      <c r="G226" s="13">
        <v>0.95</v>
      </c>
      <c r="H226" s="24"/>
      <c r="I226" s="25" t="s">
        <v>20</v>
      </c>
      <c r="J226" s="27"/>
      <c r="K226" s="14">
        <f t="shared" si="12"/>
        <v>75778.33333333333</v>
      </c>
    </row>
    <row r="227" spans="1:11" s="2" customFormat="1" ht="13.5" customHeight="1">
      <c r="A227" s="103"/>
      <c r="B227" s="69" t="s">
        <v>210</v>
      </c>
      <c r="C227" s="23" t="s">
        <v>222</v>
      </c>
      <c r="D227" s="12" t="s">
        <v>253</v>
      </c>
      <c r="E227" s="12">
        <v>1</v>
      </c>
      <c r="F227" s="12"/>
      <c r="G227" s="13">
        <v>0.95</v>
      </c>
      <c r="H227" s="24"/>
      <c r="I227" s="25" t="s">
        <v>20</v>
      </c>
      <c r="J227" s="27"/>
      <c r="K227" s="14">
        <f t="shared" si="12"/>
        <v>75778.33333333333</v>
      </c>
    </row>
    <row r="228" spans="1:11" s="2" customFormat="1" ht="13.5" customHeight="1">
      <c r="A228" s="103"/>
      <c r="B228" s="69" t="s">
        <v>211</v>
      </c>
      <c r="C228" s="23" t="s">
        <v>223</v>
      </c>
      <c r="D228" s="12" t="s">
        <v>253</v>
      </c>
      <c r="E228" s="12">
        <v>1</v>
      </c>
      <c r="F228" s="12"/>
      <c r="G228" s="13">
        <v>0.95</v>
      </c>
      <c r="H228" s="24"/>
      <c r="I228" s="25" t="s">
        <v>20</v>
      </c>
      <c r="J228" s="27"/>
      <c r="K228" s="14">
        <f t="shared" si="12"/>
        <v>75778.33333333333</v>
      </c>
    </row>
    <row r="229" spans="1:11" s="2" customFormat="1" ht="13.5" customHeight="1">
      <c r="A229" s="103"/>
      <c r="B229" s="69" t="s">
        <v>212</v>
      </c>
      <c r="C229" s="23" t="s">
        <v>224</v>
      </c>
      <c r="D229" s="12" t="s">
        <v>253</v>
      </c>
      <c r="E229" s="12">
        <v>1</v>
      </c>
      <c r="F229" s="12"/>
      <c r="G229" s="13">
        <v>0.95</v>
      </c>
      <c r="H229" s="24"/>
      <c r="I229" s="25" t="s">
        <v>20</v>
      </c>
      <c r="J229" s="27"/>
      <c r="K229" s="14">
        <f t="shared" si="12"/>
        <v>75778.33333333333</v>
      </c>
    </row>
    <row r="230" spans="1:11" s="2" customFormat="1" ht="13.5" customHeight="1">
      <c r="A230" s="103"/>
      <c r="B230" s="69" t="s">
        <v>384</v>
      </c>
      <c r="C230" s="23" t="s">
        <v>225</v>
      </c>
      <c r="D230" s="12" t="s">
        <v>253</v>
      </c>
      <c r="E230" s="12">
        <v>1</v>
      </c>
      <c r="F230" s="12"/>
      <c r="G230" s="13">
        <v>0.95</v>
      </c>
      <c r="H230" s="24"/>
      <c r="I230" s="25" t="s">
        <v>20</v>
      </c>
      <c r="J230" s="26"/>
      <c r="K230" s="14">
        <f t="shared" si="12"/>
        <v>75778.33333333333</v>
      </c>
    </row>
    <row r="231" spans="1:11" s="2" customFormat="1" ht="13.5" customHeight="1">
      <c r="A231" s="103"/>
      <c r="B231" s="69" t="s">
        <v>385</v>
      </c>
      <c r="C231" s="23" t="s">
        <v>226</v>
      </c>
      <c r="D231" s="12" t="s">
        <v>253</v>
      </c>
      <c r="E231" s="12">
        <v>1</v>
      </c>
      <c r="F231" s="12"/>
      <c r="G231" s="13">
        <v>0.95</v>
      </c>
      <c r="H231" s="24"/>
      <c r="I231" s="25" t="s">
        <v>20</v>
      </c>
      <c r="J231" s="27"/>
      <c r="K231" s="14">
        <f t="shared" si="12"/>
        <v>75778.33333333333</v>
      </c>
    </row>
    <row r="232" spans="1:11" s="2" customFormat="1" ht="13.5" customHeight="1">
      <c r="A232" s="103"/>
      <c r="B232" s="69" t="s">
        <v>386</v>
      </c>
      <c r="C232" s="23" t="s">
        <v>227</v>
      </c>
      <c r="D232" s="12" t="s">
        <v>253</v>
      </c>
      <c r="E232" s="12">
        <v>1</v>
      </c>
      <c r="F232" s="12"/>
      <c r="G232" s="13">
        <v>0.95</v>
      </c>
      <c r="H232" s="24"/>
      <c r="I232" s="25" t="s">
        <v>20</v>
      </c>
      <c r="J232" s="27"/>
      <c r="K232" s="14">
        <f t="shared" si="12"/>
        <v>75778.33333333333</v>
      </c>
    </row>
    <row r="233" spans="1:11" s="2" customFormat="1" ht="13.5" customHeight="1">
      <c r="A233" s="105"/>
      <c r="B233" s="69" t="s">
        <v>228</v>
      </c>
      <c r="C233" s="23" t="s">
        <v>231</v>
      </c>
      <c r="D233" s="12" t="s">
        <v>253</v>
      </c>
      <c r="E233" s="12">
        <v>1</v>
      </c>
      <c r="F233" s="12"/>
      <c r="G233" s="13">
        <v>0.95</v>
      </c>
      <c r="H233" s="24"/>
      <c r="I233" s="25" t="s">
        <v>20</v>
      </c>
      <c r="J233" s="26"/>
      <c r="K233" s="14">
        <f t="shared" si="12"/>
        <v>75778.33333333333</v>
      </c>
    </row>
    <row r="234" spans="1:11" s="2" customFormat="1" ht="13.5" customHeight="1">
      <c r="A234" s="34"/>
      <c r="B234" s="72"/>
      <c r="C234" s="35" t="s">
        <v>10</v>
      </c>
      <c r="D234" s="12"/>
      <c r="E234" s="12"/>
      <c r="F234" s="12"/>
      <c r="G234" s="13"/>
      <c r="H234" s="24"/>
      <c r="I234" s="25"/>
      <c r="J234" s="26">
        <v>1516400</v>
      </c>
      <c r="K234" s="14"/>
    </row>
    <row r="235" spans="1:11" s="2" customFormat="1" ht="13.5" customHeight="1">
      <c r="A235" s="104"/>
      <c r="B235" s="69" t="s">
        <v>387</v>
      </c>
      <c r="C235" s="23" t="s">
        <v>232</v>
      </c>
      <c r="D235" s="12" t="s">
        <v>254</v>
      </c>
      <c r="E235" s="12">
        <v>1</v>
      </c>
      <c r="F235" s="12">
        <v>0.7</v>
      </c>
      <c r="G235" s="13">
        <v>0.9</v>
      </c>
      <c r="H235" s="24"/>
      <c r="I235" s="25" t="s">
        <v>20</v>
      </c>
      <c r="J235" s="27"/>
      <c r="K235" s="14">
        <f>$J$234*E235*F235*G235/12</f>
        <v>79611</v>
      </c>
    </row>
    <row r="236" spans="1:11" s="2" customFormat="1" ht="13.5" customHeight="1">
      <c r="A236" s="103"/>
      <c r="B236" s="69" t="s">
        <v>388</v>
      </c>
      <c r="C236" s="92" t="s">
        <v>229</v>
      </c>
      <c r="D236" s="12" t="s">
        <v>254</v>
      </c>
      <c r="E236" s="12">
        <v>1</v>
      </c>
      <c r="F236" s="12">
        <v>0.7</v>
      </c>
      <c r="G236" s="13">
        <v>0.9</v>
      </c>
      <c r="H236" s="24"/>
      <c r="I236" s="25" t="s">
        <v>20</v>
      </c>
      <c r="J236" s="27"/>
      <c r="K236" s="14">
        <f>$J$234*E236*F236*G236/12</f>
        <v>79611</v>
      </c>
    </row>
    <row r="237" spans="1:11" s="2" customFormat="1" ht="13.5" customHeight="1">
      <c r="A237" s="103"/>
      <c r="B237" s="69" t="s">
        <v>389</v>
      </c>
      <c r="C237" s="23" t="s">
        <v>230</v>
      </c>
      <c r="D237" s="12" t="s">
        <v>254</v>
      </c>
      <c r="E237" s="12">
        <v>1</v>
      </c>
      <c r="F237" s="12">
        <v>0.7</v>
      </c>
      <c r="G237" s="13">
        <v>1</v>
      </c>
      <c r="H237" s="24"/>
      <c r="I237" s="25" t="s">
        <v>20</v>
      </c>
      <c r="J237" s="27"/>
      <c r="K237" s="14">
        <f>$J$234*E237*F237*G237/12</f>
        <v>88456.66666666667</v>
      </c>
    </row>
    <row r="238" spans="1:11" s="2" customFormat="1" ht="13.5" customHeight="1">
      <c r="A238" s="103"/>
      <c r="B238" s="73" t="s">
        <v>421</v>
      </c>
      <c r="C238" s="23" t="s">
        <v>434</v>
      </c>
      <c r="D238" s="12" t="s">
        <v>254</v>
      </c>
      <c r="E238" s="12">
        <v>1</v>
      </c>
      <c r="F238" s="12">
        <v>1</v>
      </c>
      <c r="G238" s="13">
        <v>0.9</v>
      </c>
      <c r="H238" s="24"/>
      <c r="I238" s="25" t="s">
        <v>20</v>
      </c>
      <c r="J238" s="27"/>
      <c r="K238" s="14">
        <f>$J$234*E238*F238*G238/12</f>
        <v>113730</v>
      </c>
    </row>
    <row r="239" spans="1:11" s="2" customFormat="1" ht="13.5" customHeight="1">
      <c r="A239" s="103"/>
      <c r="B239" s="73" t="s">
        <v>422</v>
      </c>
      <c r="C239" s="23" t="s">
        <v>435</v>
      </c>
      <c r="D239" s="12" t="s">
        <v>254</v>
      </c>
      <c r="E239" s="12">
        <v>1</v>
      </c>
      <c r="F239" s="12">
        <v>1</v>
      </c>
      <c r="G239" s="13">
        <v>1</v>
      </c>
      <c r="H239" s="24"/>
      <c r="I239" s="25" t="s">
        <v>19</v>
      </c>
      <c r="J239" s="27"/>
      <c r="K239" s="14">
        <f>$J$234*E239*F239*G239/12</f>
        <v>126366.66666666667</v>
      </c>
    </row>
    <row r="240" spans="1:11" s="2" customFormat="1" ht="13.5" customHeight="1">
      <c r="A240" s="103"/>
      <c r="B240" s="73"/>
      <c r="C240" s="35" t="s">
        <v>13</v>
      </c>
      <c r="D240" s="12"/>
      <c r="E240" s="12"/>
      <c r="F240" s="12"/>
      <c r="G240" s="13"/>
      <c r="H240" s="24"/>
      <c r="I240" s="25"/>
      <c r="J240" s="26">
        <v>1702800</v>
      </c>
      <c r="K240" s="14"/>
    </row>
    <row r="241" spans="1:11" s="2" customFormat="1" ht="13.5" customHeight="1">
      <c r="A241" s="103"/>
      <c r="B241" s="69" t="s">
        <v>390</v>
      </c>
      <c r="C241" s="23" t="s">
        <v>234</v>
      </c>
      <c r="D241" s="12" t="s">
        <v>255</v>
      </c>
      <c r="E241" s="12">
        <v>1</v>
      </c>
      <c r="F241" s="12">
        <v>0.7</v>
      </c>
      <c r="G241" s="13">
        <v>0.9</v>
      </c>
      <c r="H241" s="24"/>
      <c r="I241" s="25" t="s">
        <v>20</v>
      </c>
      <c r="J241" s="27"/>
      <c r="K241" s="14">
        <f>$J$240*E241*F241*G241/12</f>
        <v>89397</v>
      </c>
    </row>
    <row r="242" spans="1:11" s="2" customFormat="1" ht="13.5" customHeight="1">
      <c r="A242" s="103"/>
      <c r="B242" s="69" t="s">
        <v>391</v>
      </c>
      <c r="C242" s="23" t="s">
        <v>233</v>
      </c>
      <c r="D242" s="12" t="s">
        <v>255</v>
      </c>
      <c r="E242" s="12">
        <v>1</v>
      </c>
      <c r="F242" s="12">
        <v>0.7</v>
      </c>
      <c r="G242" s="13">
        <v>0.9</v>
      </c>
      <c r="H242" s="24"/>
      <c r="I242" s="25" t="s">
        <v>20</v>
      </c>
      <c r="J242" s="27"/>
      <c r="K242" s="14">
        <f>$J$240*E242*F242*G242/12</f>
        <v>89397</v>
      </c>
    </row>
    <row r="243" spans="1:11" s="2" customFormat="1" ht="13.5" customHeight="1">
      <c r="A243" s="103"/>
      <c r="B243" s="69" t="s">
        <v>423</v>
      </c>
      <c r="C243" s="23" t="s">
        <v>436</v>
      </c>
      <c r="D243" s="12" t="s">
        <v>255</v>
      </c>
      <c r="E243" s="12">
        <v>1</v>
      </c>
      <c r="F243" s="12">
        <v>1</v>
      </c>
      <c r="G243" s="13">
        <v>1</v>
      </c>
      <c r="H243" s="24"/>
      <c r="I243" s="25" t="s">
        <v>19</v>
      </c>
      <c r="J243" s="27"/>
      <c r="K243" s="14">
        <f>$J$240*E243*F243*G243/12</f>
        <v>141900</v>
      </c>
    </row>
    <row r="244" spans="1:117" s="2" customFormat="1" ht="13.5" customHeight="1">
      <c r="A244" s="105"/>
      <c r="B244" s="69" t="s">
        <v>392</v>
      </c>
      <c r="C244" s="23" t="s">
        <v>235</v>
      </c>
      <c r="D244" s="12" t="s">
        <v>257</v>
      </c>
      <c r="E244" s="12">
        <v>1</v>
      </c>
      <c r="F244" s="12">
        <v>1</v>
      </c>
      <c r="G244" s="13">
        <v>0.9</v>
      </c>
      <c r="H244" s="24">
        <v>1.2</v>
      </c>
      <c r="I244" s="25" t="s">
        <v>20</v>
      </c>
      <c r="J244" s="26"/>
      <c r="K244" s="14">
        <f>$J$240*E244*F244*G244*H244/12</f>
        <v>153252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</row>
    <row r="245" spans="1:13" s="51" customFormat="1" ht="13.5" customHeight="1">
      <c r="A245" s="41"/>
      <c r="B245" s="73"/>
      <c r="C245" s="48" t="s">
        <v>252</v>
      </c>
      <c r="D245" s="12"/>
      <c r="E245" s="12"/>
      <c r="F245" s="12"/>
      <c r="G245" s="13"/>
      <c r="H245" s="24"/>
      <c r="I245" s="25"/>
      <c r="J245" s="26"/>
      <c r="K245" s="14">
        <f>SUM(K220:K244)</f>
        <v>2022618.0000000002</v>
      </c>
      <c r="L245" s="53"/>
      <c r="M245" s="98"/>
    </row>
    <row r="246" spans="1:11" ht="19.5" customHeight="1">
      <c r="A246" s="18">
        <v>14</v>
      </c>
      <c r="B246" s="68" t="s">
        <v>236</v>
      </c>
      <c r="C246" s="107" t="s">
        <v>17</v>
      </c>
      <c r="D246" s="108"/>
      <c r="E246" s="108"/>
      <c r="F246" s="108"/>
      <c r="G246" s="108"/>
      <c r="H246" s="108"/>
      <c r="I246" s="108"/>
      <c r="J246" s="108"/>
      <c r="K246" s="109"/>
    </row>
    <row r="247" spans="1:11" ht="13.5" customHeight="1">
      <c r="A247" s="39"/>
      <c r="B247" s="74"/>
      <c r="C247" s="35" t="s">
        <v>0</v>
      </c>
      <c r="D247" s="38"/>
      <c r="E247" s="38"/>
      <c r="F247" s="38"/>
      <c r="G247" s="13"/>
      <c r="H247" s="24"/>
      <c r="I247" s="40"/>
      <c r="J247" s="14">
        <v>957200</v>
      </c>
      <c r="K247" s="17"/>
    </row>
    <row r="248" spans="1:11" ht="13.5" customHeight="1">
      <c r="A248" s="46"/>
      <c r="B248" s="79" t="s">
        <v>393</v>
      </c>
      <c r="C248" s="84" t="s">
        <v>263</v>
      </c>
      <c r="D248" s="12" t="s">
        <v>256</v>
      </c>
      <c r="E248" s="12">
        <v>0.5</v>
      </c>
      <c r="F248" s="12"/>
      <c r="G248" s="13">
        <v>0.95</v>
      </c>
      <c r="H248" s="24">
        <v>0.5</v>
      </c>
      <c r="I248" s="25" t="s">
        <v>20</v>
      </c>
      <c r="J248" s="26"/>
      <c r="K248" s="17">
        <f>J247*E248*G248*H248/12</f>
        <v>18944.583333333332</v>
      </c>
    </row>
    <row r="249" spans="1:11" ht="13.5" customHeight="1">
      <c r="A249" s="46"/>
      <c r="B249" s="79" t="s">
        <v>394</v>
      </c>
      <c r="C249" s="84" t="s">
        <v>264</v>
      </c>
      <c r="D249" s="12" t="s">
        <v>253</v>
      </c>
      <c r="E249" s="12">
        <v>0.5</v>
      </c>
      <c r="F249" s="12"/>
      <c r="G249" s="13">
        <v>0.95</v>
      </c>
      <c r="H249" s="24"/>
      <c r="I249" s="25" t="s">
        <v>20</v>
      </c>
      <c r="J249" s="26"/>
      <c r="K249" s="17">
        <f>J247*E249*G249/12</f>
        <v>37889.166666666664</v>
      </c>
    </row>
    <row r="250" spans="1:11" ht="13.5" customHeight="1">
      <c r="A250" s="103"/>
      <c r="B250" s="69" t="s">
        <v>238</v>
      </c>
      <c r="C250" s="23" t="s">
        <v>239</v>
      </c>
      <c r="D250" s="12" t="s">
        <v>256</v>
      </c>
      <c r="E250" s="12">
        <v>1</v>
      </c>
      <c r="F250" s="12"/>
      <c r="G250" s="13">
        <v>0.95</v>
      </c>
      <c r="H250" s="24">
        <v>0.5</v>
      </c>
      <c r="I250" s="25" t="s">
        <v>20</v>
      </c>
      <c r="J250" s="26"/>
      <c r="K250" s="17">
        <f>$J$247*E250*G250*H250/12</f>
        <v>37889.166666666664</v>
      </c>
    </row>
    <row r="251" spans="1:11" ht="13.5" customHeight="1">
      <c r="A251" s="103"/>
      <c r="B251" s="69" t="s">
        <v>395</v>
      </c>
      <c r="C251" s="23" t="s">
        <v>237</v>
      </c>
      <c r="D251" s="12" t="s">
        <v>253</v>
      </c>
      <c r="E251" s="12">
        <v>1</v>
      </c>
      <c r="F251" s="12"/>
      <c r="G251" s="13">
        <v>0.95</v>
      </c>
      <c r="H251" s="24"/>
      <c r="I251" s="25" t="s">
        <v>20</v>
      </c>
      <c r="J251" s="27"/>
      <c r="K251" s="17">
        <f aca="true" t="shared" si="13" ref="K251:K260">$J$247*E251*G251/12</f>
        <v>75778.33333333333</v>
      </c>
    </row>
    <row r="252" spans="1:11" ht="12.75">
      <c r="A252" s="103"/>
      <c r="B252" s="69" t="s">
        <v>240</v>
      </c>
      <c r="C252" s="23" t="s">
        <v>241</v>
      </c>
      <c r="D252" s="12" t="s">
        <v>253</v>
      </c>
      <c r="E252" s="12">
        <v>1</v>
      </c>
      <c r="F252" s="12"/>
      <c r="G252" s="13">
        <v>0.95</v>
      </c>
      <c r="H252" s="24"/>
      <c r="I252" s="25" t="s">
        <v>20</v>
      </c>
      <c r="J252" s="27"/>
      <c r="K252" s="17">
        <f t="shared" si="13"/>
        <v>75778.33333333333</v>
      </c>
    </row>
    <row r="253" spans="1:11" ht="13.5" customHeight="1">
      <c r="A253" s="103"/>
      <c r="B253" s="69" t="s">
        <v>396</v>
      </c>
      <c r="C253" s="23" t="s">
        <v>242</v>
      </c>
      <c r="D253" s="12" t="s">
        <v>253</v>
      </c>
      <c r="E253" s="12">
        <v>1</v>
      </c>
      <c r="F253" s="12"/>
      <c r="G253" s="13">
        <v>0.95</v>
      </c>
      <c r="H253" s="24"/>
      <c r="I253" s="25" t="s">
        <v>20</v>
      </c>
      <c r="J253" s="27"/>
      <c r="K253" s="17">
        <f t="shared" si="13"/>
        <v>75778.33333333333</v>
      </c>
    </row>
    <row r="254" spans="1:11" ht="13.5" customHeight="1">
      <c r="A254" s="103"/>
      <c r="B254" s="69" t="s">
        <v>397</v>
      </c>
      <c r="C254" s="23" t="s">
        <v>243</v>
      </c>
      <c r="D254" s="12" t="s">
        <v>253</v>
      </c>
      <c r="E254" s="12">
        <v>1</v>
      </c>
      <c r="F254" s="12"/>
      <c r="G254" s="13">
        <v>0.95</v>
      </c>
      <c r="H254" s="24"/>
      <c r="I254" s="25" t="s">
        <v>20</v>
      </c>
      <c r="J254" s="27"/>
      <c r="K254" s="17">
        <f t="shared" si="13"/>
        <v>75778.33333333333</v>
      </c>
    </row>
    <row r="255" spans="1:11" ht="13.5" customHeight="1">
      <c r="A255" s="103"/>
      <c r="B255" s="69" t="s">
        <v>398</v>
      </c>
      <c r="C255" s="23" t="s">
        <v>244</v>
      </c>
      <c r="D255" s="12" t="s">
        <v>253</v>
      </c>
      <c r="E255" s="12">
        <v>1</v>
      </c>
      <c r="F255" s="12"/>
      <c r="G255" s="13">
        <v>0.95</v>
      </c>
      <c r="H255" s="24"/>
      <c r="I255" s="25" t="s">
        <v>20</v>
      </c>
      <c r="J255" s="27"/>
      <c r="K255" s="17">
        <f t="shared" si="13"/>
        <v>75778.33333333333</v>
      </c>
    </row>
    <row r="256" spans="1:11" ht="13.5" customHeight="1">
      <c r="A256" s="103"/>
      <c r="B256" s="69" t="s">
        <v>399</v>
      </c>
      <c r="C256" s="23" t="s">
        <v>245</v>
      </c>
      <c r="D256" s="12" t="s">
        <v>253</v>
      </c>
      <c r="E256" s="12">
        <v>1</v>
      </c>
      <c r="F256" s="12"/>
      <c r="G256" s="13">
        <v>0.95</v>
      </c>
      <c r="H256" s="24"/>
      <c r="I256" s="25" t="s">
        <v>20</v>
      </c>
      <c r="J256" s="27"/>
      <c r="K256" s="17">
        <f t="shared" si="13"/>
        <v>75778.33333333333</v>
      </c>
    </row>
    <row r="257" spans="1:11" ht="13.5" customHeight="1">
      <c r="A257" s="103"/>
      <c r="B257" s="69" t="s">
        <v>400</v>
      </c>
      <c r="C257" s="23" t="s">
        <v>246</v>
      </c>
      <c r="D257" s="12" t="s">
        <v>253</v>
      </c>
      <c r="E257" s="12">
        <v>1</v>
      </c>
      <c r="F257" s="12"/>
      <c r="G257" s="13">
        <v>0.95</v>
      </c>
      <c r="H257" s="24"/>
      <c r="I257" s="25" t="s">
        <v>20</v>
      </c>
      <c r="J257" s="27"/>
      <c r="K257" s="17">
        <f t="shared" si="13"/>
        <v>75778.33333333333</v>
      </c>
    </row>
    <row r="258" spans="1:11" ht="13.5" customHeight="1">
      <c r="A258" s="103"/>
      <c r="B258" s="69" t="s">
        <v>401</v>
      </c>
      <c r="C258" s="23" t="s">
        <v>247</v>
      </c>
      <c r="D258" s="12" t="s">
        <v>253</v>
      </c>
      <c r="E258" s="12">
        <v>1</v>
      </c>
      <c r="F258" s="12"/>
      <c r="G258" s="13">
        <v>0.95</v>
      </c>
      <c r="H258" s="24"/>
      <c r="I258" s="25" t="s">
        <v>20</v>
      </c>
      <c r="J258" s="27"/>
      <c r="K258" s="17">
        <f t="shared" si="13"/>
        <v>75778.33333333333</v>
      </c>
    </row>
    <row r="259" spans="1:11" ht="13.5" customHeight="1">
      <c r="A259" s="103"/>
      <c r="B259" s="69" t="s">
        <v>402</v>
      </c>
      <c r="C259" s="23" t="s">
        <v>248</v>
      </c>
      <c r="D259" s="12" t="s">
        <v>253</v>
      </c>
      <c r="E259" s="12">
        <v>1</v>
      </c>
      <c r="F259" s="12"/>
      <c r="G259" s="13">
        <v>0.95</v>
      </c>
      <c r="H259" s="24"/>
      <c r="I259" s="25" t="s">
        <v>20</v>
      </c>
      <c r="J259" s="27"/>
      <c r="K259" s="17">
        <f t="shared" si="13"/>
        <v>75778.33333333333</v>
      </c>
    </row>
    <row r="260" spans="1:12" ht="13.5" customHeight="1">
      <c r="A260" s="103"/>
      <c r="B260" s="70" t="s">
        <v>403</v>
      </c>
      <c r="C260" s="83" t="s">
        <v>249</v>
      </c>
      <c r="D260" s="36" t="s">
        <v>253</v>
      </c>
      <c r="E260" s="36">
        <v>1</v>
      </c>
      <c r="F260" s="36"/>
      <c r="G260" s="13">
        <v>0.95</v>
      </c>
      <c r="H260" s="37"/>
      <c r="I260" s="25" t="s">
        <v>20</v>
      </c>
      <c r="J260" s="93"/>
      <c r="K260" s="17">
        <f t="shared" si="13"/>
        <v>75778.33333333333</v>
      </c>
      <c r="L260" s="6"/>
    </row>
    <row r="261" spans="1:13" s="15" customFormat="1" ht="13.5" customHeight="1">
      <c r="A261" s="16"/>
      <c r="B261" s="69"/>
      <c r="C261" s="48" t="s">
        <v>252</v>
      </c>
      <c r="D261" s="12"/>
      <c r="E261" s="12"/>
      <c r="F261" s="12"/>
      <c r="G261" s="13"/>
      <c r="H261" s="13"/>
      <c r="I261" s="12"/>
      <c r="J261" s="14"/>
      <c r="K261" s="94">
        <f>SUM(K248:K260)</f>
        <v>852506.2500000001</v>
      </c>
      <c r="L261" s="59"/>
      <c r="M261" s="101"/>
    </row>
    <row r="262" spans="3:29" ht="12.75">
      <c r="C262" s="95"/>
      <c r="D262" s="96"/>
      <c r="E262" s="96"/>
      <c r="F262" s="96"/>
      <c r="G262" s="96"/>
      <c r="H262" s="96"/>
      <c r="I262" s="96"/>
      <c r="J262" s="97"/>
      <c r="K262" s="97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2:11" ht="30" customHeight="1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3:11" ht="12.75">
      <c r="C264" s="95"/>
      <c r="D264" s="96"/>
      <c r="E264" s="96"/>
      <c r="F264" s="96"/>
      <c r="G264" s="96"/>
      <c r="H264" s="96"/>
      <c r="I264" s="96"/>
      <c r="J264" s="97"/>
      <c r="K264" s="97"/>
    </row>
    <row r="265" spans="4:9" ht="12.75">
      <c r="D265" s="3"/>
      <c r="E265" s="3"/>
      <c r="F265" s="3"/>
      <c r="G265" s="3"/>
      <c r="H265" s="3"/>
      <c r="I265" s="3"/>
    </row>
    <row r="266" spans="4:9" ht="12.75">
      <c r="D266" s="3"/>
      <c r="E266" s="3"/>
      <c r="F266" s="3"/>
      <c r="G266" s="3"/>
      <c r="H266" s="3"/>
      <c r="I266" s="3"/>
    </row>
    <row r="267" spans="4:9" ht="12.75">
      <c r="D267" s="3"/>
      <c r="E267" s="3"/>
      <c r="F267" s="3"/>
      <c r="G267" s="3"/>
      <c r="H267" s="3"/>
      <c r="I267" s="3"/>
    </row>
    <row r="268" spans="4:9" ht="12.75">
      <c r="D268" s="3"/>
      <c r="E268" s="3"/>
      <c r="F268" s="3"/>
      <c r="G268" s="3"/>
      <c r="H268" s="3"/>
      <c r="I268" s="3"/>
    </row>
    <row r="269" spans="4:9" ht="12.75">
      <c r="D269" s="3"/>
      <c r="E269" s="3"/>
      <c r="F269" s="3"/>
      <c r="G269" s="3"/>
      <c r="H269" s="3"/>
      <c r="I269" s="3"/>
    </row>
    <row r="270" spans="4:9" ht="12.75">
      <c r="D270" s="3"/>
      <c r="E270" s="3"/>
      <c r="F270" s="3"/>
      <c r="G270" s="3"/>
      <c r="H270" s="3"/>
      <c r="I270" s="3"/>
    </row>
    <row r="271" spans="4:9" ht="12.75">
      <c r="D271" s="3"/>
      <c r="E271" s="3"/>
      <c r="F271" s="3"/>
      <c r="G271" s="3"/>
      <c r="H271" s="3"/>
      <c r="I271" s="3"/>
    </row>
    <row r="272" spans="4:9" ht="12.75">
      <c r="D272" s="3"/>
      <c r="E272" s="3"/>
      <c r="F272" s="3"/>
      <c r="G272" s="3"/>
      <c r="H272" s="3"/>
      <c r="I272" s="3"/>
    </row>
    <row r="273" spans="4:9" ht="12.75">
      <c r="D273" s="3"/>
      <c r="E273" s="3"/>
      <c r="F273" s="3"/>
      <c r="G273" s="3"/>
      <c r="H273" s="3"/>
      <c r="I273" s="3"/>
    </row>
    <row r="274" spans="4:9" ht="12.75">
      <c r="D274" s="3"/>
      <c r="E274" s="3"/>
      <c r="F274" s="3"/>
      <c r="G274" s="3"/>
      <c r="H274" s="3"/>
      <c r="I274" s="3"/>
    </row>
    <row r="275" spans="4:9" ht="12.75">
      <c r="D275" s="3"/>
      <c r="E275" s="3"/>
      <c r="F275" s="3"/>
      <c r="G275" s="3"/>
      <c r="H275" s="3"/>
      <c r="I275" s="3"/>
    </row>
    <row r="276" spans="4:9" ht="12.75">
      <c r="D276" s="3"/>
      <c r="E276" s="3"/>
      <c r="F276" s="3"/>
      <c r="G276" s="3"/>
      <c r="H276" s="3"/>
      <c r="I276" s="3"/>
    </row>
    <row r="277" spans="4:9" ht="12.75">
      <c r="D277" s="3"/>
      <c r="E277" s="3"/>
      <c r="F277" s="3"/>
      <c r="G277" s="3"/>
      <c r="H277" s="3"/>
      <c r="I277" s="3"/>
    </row>
    <row r="278" spans="4:9" ht="12.75">
      <c r="D278" s="3"/>
      <c r="E278" s="3"/>
      <c r="F278" s="3"/>
      <c r="G278" s="3"/>
      <c r="H278" s="3"/>
      <c r="I278" s="3"/>
    </row>
    <row r="279" spans="4:9" ht="12.75">
      <c r="D279" s="3"/>
      <c r="E279" s="3"/>
      <c r="F279" s="3"/>
      <c r="G279" s="3"/>
      <c r="H279" s="3"/>
      <c r="I279" s="3"/>
    </row>
    <row r="280" spans="4:9" ht="12.75">
      <c r="D280" s="3"/>
      <c r="E280" s="3"/>
      <c r="F280" s="3"/>
      <c r="G280" s="3"/>
      <c r="H280" s="3"/>
      <c r="I280" s="3"/>
    </row>
    <row r="281" spans="4:9" ht="12.75">
      <c r="D281" s="3"/>
      <c r="E281" s="3"/>
      <c r="F281" s="3"/>
      <c r="G281" s="3"/>
      <c r="H281" s="3"/>
      <c r="I281" s="3"/>
    </row>
    <row r="282" spans="4:9" ht="12.75">
      <c r="D282" s="3"/>
      <c r="E282" s="3"/>
      <c r="F282" s="3"/>
      <c r="G282" s="3"/>
      <c r="H282" s="3"/>
      <c r="I282" s="3"/>
    </row>
    <row r="283" spans="4:9" ht="12.75">
      <c r="D283" s="3"/>
      <c r="E283" s="3"/>
      <c r="F283" s="3"/>
      <c r="G283" s="3"/>
      <c r="H283" s="3"/>
      <c r="I283" s="3"/>
    </row>
    <row r="284" spans="4:9" ht="12.75">
      <c r="D284" s="3"/>
      <c r="E284" s="3"/>
      <c r="F284" s="3"/>
      <c r="G284" s="3"/>
      <c r="H284" s="3"/>
      <c r="I284" s="3"/>
    </row>
    <row r="285" spans="4:9" ht="12.75">
      <c r="D285" s="3"/>
      <c r="E285" s="3"/>
      <c r="F285" s="3"/>
      <c r="G285" s="3"/>
      <c r="H285" s="3"/>
      <c r="I285" s="3"/>
    </row>
    <row r="286" spans="4:9" ht="12.75">
      <c r="D286" s="3"/>
      <c r="E286" s="3"/>
      <c r="F286" s="3"/>
      <c r="G286" s="3"/>
      <c r="H286" s="3"/>
      <c r="I286" s="3"/>
    </row>
    <row r="287" spans="4:9" ht="12.75">
      <c r="D287" s="3"/>
      <c r="E287" s="3"/>
      <c r="F287" s="3"/>
      <c r="G287" s="3"/>
      <c r="H287" s="3"/>
      <c r="I287" s="3"/>
    </row>
    <row r="288" spans="4:9" ht="12.75">
      <c r="D288" s="3"/>
      <c r="E288" s="3"/>
      <c r="F288" s="3"/>
      <c r="G288" s="3"/>
      <c r="H288" s="3"/>
      <c r="I288" s="3"/>
    </row>
    <row r="289" spans="4:9" ht="12.75">
      <c r="D289" s="3"/>
      <c r="E289" s="3"/>
      <c r="F289" s="3"/>
      <c r="G289" s="3"/>
      <c r="H289" s="3"/>
      <c r="I289" s="3"/>
    </row>
    <row r="290" spans="4:9" ht="12.75">
      <c r="D290" s="3"/>
      <c r="E290" s="3"/>
      <c r="F290" s="3"/>
      <c r="G290" s="3"/>
      <c r="H290" s="3"/>
      <c r="I290" s="3"/>
    </row>
    <row r="291" spans="4:9" ht="12.75">
      <c r="D291" s="3"/>
      <c r="E291" s="3"/>
      <c r="F291" s="3"/>
      <c r="G291" s="3"/>
      <c r="H291" s="3"/>
      <c r="I291" s="3"/>
    </row>
    <row r="292" spans="4:9" ht="12.75">
      <c r="D292" s="3"/>
      <c r="E292" s="3"/>
      <c r="F292" s="3"/>
      <c r="G292" s="3"/>
      <c r="H292" s="3"/>
      <c r="I292" s="3"/>
    </row>
    <row r="293" spans="4:9" ht="12.75">
      <c r="D293" s="3"/>
      <c r="E293" s="3"/>
      <c r="F293" s="3"/>
      <c r="G293" s="3"/>
      <c r="H293" s="3"/>
      <c r="I293" s="3"/>
    </row>
    <row r="294" spans="4:9" ht="12.75">
      <c r="D294" s="3"/>
      <c r="E294" s="3"/>
      <c r="F294" s="3"/>
      <c r="G294" s="3"/>
      <c r="H294" s="3"/>
      <c r="I294" s="3"/>
    </row>
    <row r="295" spans="4:9" ht="12.75">
      <c r="D295" s="3"/>
      <c r="E295" s="3"/>
      <c r="F295" s="3"/>
      <c r="G295" s="3"/>
      <c r="H295" s="3"/>
      <c r="I295" s="3"/>
    </row>
    <row r="296" spans="4:9" ht="12.75">
      <c r="D296" s="3"/>
      <c r="E296" s="3"/>
      <c r="F296" s="3"/>
      <c r="G296" s="3"/>
      <c r="H296" s="3"/>
      <c r="I296" s="3"/>
    </row>
    <row r="297" spans="4:9" ht="12.75">
      <c r="D297" s="3"/>
      <c r="E297" s="3"/>
      <c r="F297" s="3"/>
      <c r="G297" s="3"/>
      <c r="H297" s="3"/>
      <c r="I297" s="3"/>
    </row>
    <row r="298" spans="4:9" ht="12.75">
      <c r="D298" s="3"/>
      <c r="E298" s="3"/>
      <c r="F298" s="3"/>
      <c r="G298" s="3"/>
      <c r="H298" s="3"/>
      <c r="I298" s="3"/>
    </row>
    <row r="299" spans="4:9" ht="12.75">
      <c r="D299" s="3"/>
      <c r="E299" s="3"/>
      <c r="F299" s="3"/>
      <c r="G299" s="3"/>
      <c r="H299" s="3"/>
      <c r="I299" s="3"/>
    </row>
    <row r="300" spans="4:9" ht="12.75">
      <c r="D300" s="3"/>
      <c r="E300" s="3"/>
      <c r="F300" s="3"/>
      <c r="G300" s="3"/>
      <c r="H300" s="3"/>
      <c r="I300" s="3"/>
    </row>
    <row r="301" spans="4:9" ht="12.75">
      <c r="D301" s="3"/>
      <c r="E301" s="3"/>
      <c r="F301" s="3"/>
      <c r="G301" s="3"/>
      <c r="H301" s="3"/>
      <c r="I301" s="3"/>
    </row>
    <row r="302" spans="4:9" ht="12.75">
      <c r="D302" s="3"/>
      <c r="E302" s="3"/>
      <c r="F302" s="3"/>
      <c r="G302" s="3"/>
      <c r="H302" s="3"/>
      <c r="I302" s="3"/>
    </row>
    <row r="303" spans="4:9" ht="12.75">
      <c r="D303" s="3"/>
      <c r="E303" s="3"/>
      <c r="F303" s="3"/>
      <c r="G303" s="3"/>
      <c r="H303" s="3"/>
      <c r="I303" s="3"/>
    </row>
    <row r="304" spans="4:9" ht="12.75">
      <c r="D304" s="3"/>
      <c r="E304" s="3"/>
      <c r="F304" s="3"/>
      <c r="G304" s="3"/>
      <c r="H304" s="3"/>
      <c r="I304" s="3"/>
    </row>
    <row r="305" spans="4:9" ht="12.75">
      <c r="D305" s="3"/>
      <c r="E305" s="3"/>
      <c r="F305" s="3"/>
      <c r="G305" s="3"/>
      <c r="H305" s="3"/>
      <c r="I305" s="3"/>
    </row>
    <row r="306" spans="4:9" ht="12.75">
      <c r="D306" s="3"/>
      <c r="E306" s="3"/>
      <c r="F306" s="3"/>
      <c r="G306" s="3"/>
      <c r="H306" s="3"/>
      <c r="I306" s="3"/>
    </row>
    <row r="307" spans="4:9" ht="12.75">
      <c r="D307" s="3"/>
      <c r="E307" s="3"/>
      <c r="F307" s="3"/>
      <c r="G307" s="3"/>
      <c r="H307" s="3"/>
      <c r="I307" s="3"/>
    </row>
    <row r="308" spans="4:9" ht="12.75">
      <c r="D308" s="3"/>
      <c r="E308" s="3"/>
      <c r="F308" s="3"/>
      <c r="G308" s="3"/>
      <c r="H308" s="3"/>
      <c r="I308" s="3"/>
    </row>
    <row r="309" spans="4:9" ht="12.75">
      <c r="D309" s="3"/>
      <c r="E309" s="3"/>
      <c r="F309" s="3"/>
      <c r="G309" s="3"/>
      <c r="H309" s="3"/>
      <c r="I309" s="3"/>
    </row>
    <row r="310" spans="4:9" ht="12.75">
      <c r="D310" s="3"/>
      <c r="E310" s="3"/>
      <c r="F310" s="3"/>
      <c r="G310" s="3"/>
      <c r="H310" s="3"/>
      <c r="I310" s="3"/>
    </row>
    <row r="311" spans="4:9" ht="12.75">
      <c r="D311" s="3"/>
      <c r="E311" s="3"/>
      <c r="F311" s="3"/>
      <c r="G311" s="3"/>
      <c r="H311" s="3"/>
      <c r="I311" s="3"/>
    </row>
    <row r="312" spans="4:9" ht="12.75">
      <c r="D312" s="3"/>
      <c r="E312" s="3"/>
      <c r="F312" s="3"/>
      <c r="G312" s="3"/>
      <c r="H312" s="3"/>
      <c r="I312" s="3"/>
    </row>
    <row r="313" spans="4:9" ht="12.75">
      <c r="D313" s="3"/>
      <c r="E313" s="3"/>
      <c r="F313" s="3"/>
      <c r="G313" s="3"/>
      <c r="H313" s="3"/>
      <c r="I313" s="3"/>
    </row>
    <row r="314" spans="4:9" ht="12.75">
      <c r="D314" s="3"/>
      <c r="E314" s="3"/>
      <c r="F314" s="3"/>
      <c r="G314" s="3"/>
      <c r="H314" s="3"/>
      <c r="I314" s="3"/>
    </row>
    <row r="315" spans="4:9" ht="12.75">
      <c r="D315" s="3"/>
      <c r="E315" s="3"/>
      <c r="F315" s="3"/>
      <c r="G315" s="3"/>
      <c r="H315" s="3"/>
      <c r="I315" s="3"/>
    </row>
    <row r="316" spans="4:9" ht="12.75">
      <c r="D316" s="3"/>
      <c r="E316" s="3"/>
      <c r="F316" s="3"/>
      <c r="G316" s="3"/>
      <c r="H316" s="3"/>
      <c r="I316" s="3"/>
    </row>
    <row r="317" spans="4:9" ht="12.75">
      <c r="D317" s="3"/>
      <c r="E317" s="3"/>
      <c r="F317" s="3"/>
      <c r="G317" s="3"/>
      <c r="H317" s="3"/>
      <c r="I317" s="3"/>
    </row>
    <row r="318" spans="4:9" ht="12.75">
      <c r="D318" s="3"/>
      <c r="E318" s="3"/>
      <c r="F318" s="3"/>
      <c r="G318" s="3"/>
      <c r="H318" s="3"/>
      <c r="I318" s="3"/>
    </row>
    <row r="319" spans="4:9" ht="12.75">
      <c r="D319" s="3"/>
      <c r="E319" s="3"/>
      <c r="F319" s="3"/>
      <c r="G319" s="3"/>
      <c r="H319" s="3"/>
      <c r="I319" s="3"/>
    </row>
    <row r="320" spans="4:9" ht="12.75">
      <c r="D320" s="3"/>
      <c r="E320" s="3"/>
      <c r="F320" s="3"/>
      <c r="G320" s="3"/>
      <c r="H320" s="3"/>
      <c r="I320" s="3"/>
    </row>
    <row r="321" spans="4:9" ht="12.75">
      <c r="D321" s="3"/>
      <c r="E321" s="3"/>
      <c r="F321" s="3"/>
      <c r="G321" s="3"/>
      <c r="H321" s="3"/>
      <c r="I321" s="3"/>
    </row>
    <row r="322" spans="4:9" ht="12.75">
      <c r="D322" s="3"/>
      <c r="E322" s="3"/>
      <c r="F322" s="3"/>
      <c r="G322" s="3"/>
      <c r="H322" s="3"/>
      <c r="I322" s="3"/>
    </row>
    <row r="323" spans="4:9" ht="12.75">
      <c r="D323" s="3"/>
      <c r="E323" s="3"/>
      <c r="F323" s="3"/>
      <c r="G323" s="3"/>
      <c r="H323" s="3"/>
      <c r="I323" s="3"/>
    </row>
    <row r="324" spans="4:9" ht="12.75">
      <c r="D324" s="3"/>
      <c r="E324" s="3"/>
      <c r="F324" s="3"/>
      <c r="G324" s="3"/>
      <c r="H324" s="3"/>
      <c r="I324" s="3"/>
    </row>
    <row r="325" spans="4:9" ht="12.75">
      <c r="D325" s="3"/>
      <c r="E325" s="3"/>
      <c r="F325" s="3"/>
      <c r="G325" s="3"/>
      <c r="H325" s="3"/>
      <c r="I325" s="3"/>
    </row>
    <row r="326" spans="4:9" ht="12.75">
      <c r="D326" s="3"/>
      <c r="E326" s="3"/>
      <c r="F326" s="3"/>
      <c r="G326" s="3"/>
      <c r="H326" s="3"/>
      <c r="I326" s="3"/>
    </row>
    <row r="327" spans="4:9" ht="12.75">
      <c r="D327" s="3"/>
      <c r="E327" s="3"/>
      <c r="F327" s="3"/>
      <c r="G327" s="3"/>
      <c r="H327" s="3"/>
      <c r="I327" s="3"/>
    </row>
  </sheetData>
  <sheetProtection/>
  <mergeCells count="46">
    <mergeCell ref="B263:K263"/>
    <mergeCell ref="C183:K183"/>
    <mergeCell ref="C197:K197"/>
    <mergeCell ref="C218:K218"/>
    <mergeCell ref="C246:K246"/>
    <mergeCell ref="A4:K4"/>
    <mergeCell ref="C67:K67"/>
    <mergeCell ref="C93:K93"/>
    <mergeCell ref="C107:K107"/>
    <mergeCell ref="A33:A37"/>
    <mergeCell ref="A43:A64"/>
    <mergeCell ref="E5:G5"/>
    <mergeCell ref="A5:A6"/>
    <mergeCell ref="B5:B6"/>
    <mergeCell ref="C5:C6"/>
    <mergeCell ref="C128:K128"/>
    <mergeCell ref="C31:K31"/>
    <mergeCell ref="C40:K40"/>
    <mergeCell ref="K5:K6"/>
    <mergeCell ref="D5:D6"/>
    <mergeCell ref="C155:K155"/>
    <mergeCell ref="C1:K1"/>
    <mergeCell ref="C2:K2"/>
    <mergeCell ref="C3:K3"/>
    <mergeCell ref="C7:K7"/>
    <mergeCell ref="C16:K16"/>
    <mergeCell ref="C138:K138"/>
    <mergeCell ref="H5:H6"/>
    <mergeCell ref="I5:I6"/>
    <mergeCell ref="J5:J6"/>
    <mergeCell ref="A140:A149"/>
    <mergeCell ref="A69:A90"/>
    <mergeCell ref="A130:A132"/>
    <mergeCell ref="A135:A136"/>
    <mergeCell ref="A95:A101"/>
    <mergeCell ref="A109:A124"/>
    <mergeCell ref="A158:A168"/>
    <mergeCell ref="A9:A13"/>
    <mergeCell ref="A250:A260"/>
    <mergeCell ref="A171:A177"/>
    <mergeCell ref="A178:A180"/>
    <mergeCell ref="A185:A191"/>
    <mergeCell ref="A199:A214"/>
    <mergeCell ref="A220:A233"/>
    <mergeCell ref="A235:A244"/>
    <mergeCell ref="A18:A27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portrait" paperSize="9" scale="10" r:id="rId1"/>
  <rowBreaks count="1" manualBreakCount="1">
    <brk id="26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Лидия Францевна Шипаева</cp:lastModifiedBy>
  <cp:lastPrinted>2020-08-26T11:05:13Z</cp:lastPrinted>
  <dcterms:created xsi:type="dcterms:W3CDTF">2019-11-20T09:13:52Z</dcterms:created>
  <dcterms:modified xsi:type="dcterms:W3CDTF">2020-09-03T07:41:43Z</dcterms:modified>
  <cp:category/>
  <cp:version/>
  <cp:contentType/>
  <cp:contentStatus/>
</cp:coreProperties>
</file>